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fmelo/Dropbox/AManuscritos/Curimatidae/Cyphocharax/caboclo/Cyphocharax caboclo/"/>
    </mc:Choice>
  </mc:AlternateContent>
  <xr:revisionPtr revIDLastSave="0" documentId="13_ncr:1_{164FD2B4-43CD-A24E-83DB-81E55E02E665}" xr6:coauthVersionLast="46" xr6:coauthVersionMax="46" xr10:uidLastSave="{00000000-0000-0000-0000-000000000000}"/>
  <bookViews>
    <workbookView xWindow="0" yWindow="500" windowWidth="28800" windowHeight="16280" tabRatio="500" xr2:uid="{00000000-000D-0000-FFFF-FFFF00000000}"/>
  </bookViews>
  <sheets>
    <sheet name="C pantanei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26" i="1" l="1"/>
  <c r="AB26" i="1"/>
  <c r="AC26" i="1"/>
  <c r="AC31" i="1"/>
  <c r="AC30" i="1"/>
  <c r="AC29" i="1"/>
  <c r="AC28" i="1"/>
  <c r="AC27" i="1"/>
  <c r="AC25" i="1"/>
  <c r="AC24" i="1"/>
  <c r="AB25" i="1"/>
  <c r="AB27" i="1"/>
  <c r="AB28" i="1"/>
  <c r="AB29" i="1"/>
  <c r="AB30" i="1"/>
  <c r="AB31" i="1"/>
  <c r="AB24" i="1"/>
  <c r="AA25" i="1"/>
  <c r="AA27" i="1"/>
  <c r="AA28" i="1"/>
  <c r="AA29" i="1"/>
  <c r="AA30" i="1"/>
  <c r="AA31" i="1"/>
  <c r="AA24" i="1"/>
  <c r="Z31" i="1"/>
  <c r="Z30" i="1"/>
  <c r="Z29" i="1"/>
  <c r="Z28" i="1"/>
  <c r="Z27" i="1"/>
  <c r="Z25" i="1"/>
  <c r="Z24" i="1"/>
  <c r="Z22" i="1"/>
  <c r="AA22" i="1"/>
  <c r="AB22" i="1"/>
  <c r="AC22" i="1"/>
  <c r="Z21" i="1"/>
  <c r="AA21" i="1"/>
  <c r="AB21" i="1"/>
  <c r="AC21" i="1"/>
  <c r="Z20" i="1"/>
  <c r="AA20" i="1"/>
  <c r="AB20" i="1"/>
  <c r="AC20" i="1"/>
  <c r="Z19" i="1"/>
  <c r="AA19" i="1"/>
  <c r="AB19" i="1"/>
  <c r="AC19" i="1"/>
  <c r="Z18" i="1"/>
  <c r="AA18" i="1"/>
  <c r="AB18" i="1"/>
  <c r="AC18" i="1"/>
  <c r="Z17" i="1"/>
  <c r="AA17" i="1"/>
  <c r="AB17" i="1"/>
  <c r="AC17" i="1"/>
  <c r="Z16" i="1"/>
  <c r="AA16" i="1"/>
  <c r="AB16" i="1"/>
  <c r="AC16" i="1"/>
  <c r="Z15" i="1"/>
  <c r="AA15" i="1"/>
  <c r="AB15" i="1"/>
  <c r="AC15" i="1"/>
  <c r="Z14" i="1"/>
  <c r="AA14" i="1"/>
  <c r="AB14" i="1"/>
  <c r="AC14" i="1"/>
  <c r="Z13" i="1"/>
  <c r="AA13" i="1"/>
  <c r="AB13" i="1"/>
  <c r="AC13" i="1"/>
  <c r="Z12" i="1"/>
  <c r="AA12" i="1"/>
  <c r="AB12" i="1"/>
  <c r="AC12" i="1"/>
  <c r="Z11" i="1"/>
  <c r="AA11" i="1"/>
  <c r="AB11" i="1"/>
  <c r="AC11" i="1"/>
  <c r="Z10" i="1"/>
  <c r="AA10" i="1"/>
  <c r="AB10" i="1"/>
  <c r="AC10" i="1"/>
  <c r="Z9" i="1"/>
  <c r="AA9" i="1"/>
  <c r="AB9" i="1"/>
  <c r="AC9" i="1"/>
  <c r="Z8" i="1"/>
  <c r="AA8" i="1"/>
  <c r="AB8" i="1"/>
  <c r="AC8" i="1"/>
  <c r="Z7" i="1"/>
  <c r="AA7" i="1"/>
  <c r="AB7" i="1"/>
  <c r="AC7" i="1"/>
  <c r="Z6" i="1"/>
  <c r="AA6" i="1"/>
  <c r="AB6" i="1"/>
  <c r="AC6" i="1"/>
  <c r="Z5" i="1"/>
  <c r="AA5" i="1"/>
  <c r="AB5" i="1"/>
  <c r="AC5" i="1"/>
  <c r="Z4" i="1"/>
  <c r="AA4" i="1"/>
  <c r="AB4" i="1"/>
  <c r="AC4" i="1"/>
  <c r="F40" i="1"/>
  <c r="G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F41" i="1"/>
  <c r="G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F42" i="1"/>
  <c r="G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F43" i="1"/>
  <c r="G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F44" i="1"/>
  <c r="G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F45" i="1"/>
  <c r="G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F46" i="1"/>
  <c r="G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F47" i="1"/>
  <c r="G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F48" i="1"/>
  <c r="G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F49" i="1"/>
  <c r="G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F50" i="1"/>
  <c r="G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F51" i="1"/>
  <c r="G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F52" i="1"/>
  <c r="G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F54" i="1"/>
  <c r="G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F55" i="1"/>
  <c r="G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F56" i="1"/>
  <c r="G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F57" i="1"/>
  <c r="G57" i="1"/>
  <c r="V57" i="1"/>
  <c r="W57" i="1"/>
  <c r="F39" i="1"/>
  <c r="G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Y57" i="1"/>
  <c r="U57" i="1"/>
  <c r="X57" i="1"/>
  <c r="I57" i="1"/>
  <c r="J57" i="1"/>
  <c r="K57" i="1"/>
  <c r="L57" i="1"/>
  <c r="M57" i="1"/>
  <c r="N57" i="1"/>
  <c r="O57" i="1"/>
  <c r="P57" i="1"/>
  <c r="Q57" i="1"/>
  <c r="R57" i="1"/>
  <c r="S57" i="1"/>
  <c r="T57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4" i="1"/>
  <c r="H55" i="1"/>
  <c r="H56" i="1"/>
  <c r="H57" i="1"/>
  <c r="C42" i="1"/>
  <c r="C41" i="1"/>
  <c r="D47" i="1"/>
  <c r="C47" i="1"/>
  <c r="C46" i="1"/>
  <c r="E49" i="1"/>
  <c r="E45" i="1"/>
  <c r="B45" i="1"/>
  <c r="C45" i="1"/>
  <c r="D45" i="1"/>
  <c r="B46" i="1"/>
  <c r="D46" i="1"/>
  <c r="E46" i="1"/>
  <c r="B47" i="1"/>
  <c r="E47" i="1"/>
  <c r="E44" i="1"/>
  <c r="B44" i="1"/>
  <c r="C44" i="1"/>
  <c r="D44" i="1"/>
  <c r="B54" i="1"/>
  <c r="C54" i="1"/>
  <c r="D54" i="1"/>
  <c r="E54" i="1"/>
  <c r="B55" i="1"/>
  <c r="C55" i="1"/>
  <c r="D55" i="1"/>
  <c r="E55" i="1"/>
  <c r="B56" i="1"/>
  <c r="C56" i="1"/>
  <c r="D56" i="1"/>
  <c r="E56" i="1"/>
  <c r="B57" i="1"/>
  <c r="C57" i="1"/>
  <c r="D57" i="1"/>
  <c r="E57" i="1"/>
  <c r="C39" i="1"/>
  <c r="D39" i="1"/>
  <c r="E39" i="1"/>
  <c r="C40" i="1"/>
  <c r="D40" i="1"/>
  <c r="E40" i="1"/>
  <c r="D41" i="1"/>
  <c r="E41" i="1"/>
  <c r="D42" i="1"/>
  <c r="E42" i="1"/>
  <c r="C43" i="1"/>
  <c r="D43" i="1"/>
  <c r="E43" i="1"/>
  <c r="C48" i="1"/>
  <c r="D48" i="1"/>
  <c r="E48" i="1"/>
  <c r="C49" i="1"/>
  <c r="D49" i="1"/>
  <c r="C50" i="1"/>
  <c r="D50" i="1"/>
  <c r="E50" i="1"/>
  <c r="C51" i="1"/>
  <c r="D51" i="1"/>
  <c r="E51" i="1"/>
  <c r="C52" i="1"/>
  <c r="D52" i="1"/>
  <c r="E52" i="1"/>
  <c r="B39" i="1"/>
  <c r="B40" i="1"/>
  <c r="B41" i="1"/>
  <c r="B42" i="1"/>
  <c r="B43" i="1"/>
  <c r="B48" i="1"/>
  <c r="B49" i="1"/>
  <c r="B50" i="1"/>
  <c r="B51" i="1"/>
  <c r="B52" i="1"/>
  <c r="AC48" i="1" l="1"/>
  <c r="AC57" i="1"/>
  <c r="AC54" i="1"/>
  <c r="AD55" i="1"/>
  <c r="AD46" i="1"/>
  <c r="AD42" i="1"/>
  <c r="AC40" i="1"/>
  <c r="AC52" i="1"/>
  <c r="AC45" i="1"/>
  <c r="AD50" i="1"/>
  <c r="AA56" i="1"/>
  <c r="AA39" i="1"/>
  <c r="AC49" i="1"/>
  <c r="AC41" i="1"/>
  <c r="AC44" i="1"/>
  <c r="Z47" i="1"/>
  <c r="Z51" i="1"/>
  <c r="Z43" i="1"/>
  <c r="Z50" i="1"/>
  <c r="Z46" i="1"/>
  <c r="Z42" i="1"/>
  <c r="Z56" i="1"/>
  <c r="AA57" i="1"/>
  <c r="AA51" i="1"/>
  <c r="AA47" i="1"/>
  <c r="AA43" i="1"/>
  <c r="AB39" i="1"/>
  <c r="AB54" i="1"/>
  <c r="AB49" i="1"/>
  <c r="AB45" i="1"/>
  <c r="AB41" i="1"/>
  <c r="AC56" i="1"/>
  <c r="AC51" i="1"/>
  <c r="AC47" i="1"/>
  <c r="AC43" i="1"/>
  <c r="AD39" i="1"/>
  <c r="AD54" i="1"/>
  <c r="AD49" i="1"/>
  <c r="AD45" i="1"/>
  <c r="AD41" i="1"/>
  <c r="Z39" i="1"/>
  <c r="Z49" i="1"/>
  <c r="Z45" i="1"/>
  <c r="Z41" i="1"/>
  <c r="Z55" i="1"/>
  <c r="AA55" i="1"/>
  <c r="AA50" i="1"/>
  <c r="AA46" i="1"/>
  <c r="AA42" i="1"/>
  <c r="AB57" i="1"/>
  <c r="AB52" i="1"/>
  <c r="AB48" i="1"/>
  <c r="AB44" i="1"/>
  <c r="AB40" i="1"/>
  <c r="AC55" i="1"/>
  <c r="AC50" i="1"/>
  <c r="AC46" i="1"/>
  <c r="AC42" i="1"/>
  <c r="AD57" i="1"/>
  <c r="AD52" i="1"/>
  <c r="AD48" i="1"/>
  <c r="AD44" i="1"/>
  <c r="AD40" i="1"/>
  <c r="Z52" i="1"/>
  <c r="Z48" i="1"/>
  <c r="Z44" i="1"/>
  <c r="Z40" i="1"/>
  <c r="Z54" i="1"/>
  <c r="AA54" i="1"/>
  <c r="AA49" i="1"/>
  <c r="AA45" i="1"/>
  <c r="AA41" i="1"/>
  <c r="AB56" i="1"/>
  <c r="AB51" i="1"/>
  <c r="AB47" i="1"/>
  <c r="AB43" i="1"/>
  <c r="AC39" i="1"/>
  <c r="AD56" i="1"/>
  <c r="AD51" i="1"/>
  <c r="AD47" i="1"/>
  <c r="AD43" i="1"/>
  <c r="Z57" i="1"/>
  <c r="AA52" i="1"/>
  <c r="AA48" i="1"/>
  <c r="AA44" i="1"/>
  <c r="AA40" i="1"/>
  <c r="AB55" i="1"/>
  <c r="AB50" i="1"/>
  <c r="AB46" i="1"/>
  <c r="AB42" i="1"/>
</calcChain>
</file>

<file path=xl/sharedStrings.xml><?xml version="1.0" encoding="utf-8"?>
<sst xmlns="http://schemas.openxmlformats.org/spreadsheetml/2006/main" count="173" uniqueCount="69">
  <si>
    <t>Morphometrics</t>
  </si>
  <si>
    <t>LBP 13907</t>
  </si>
  <si>
    <t>Greatest body depth</t>
  </si>
  <si>
    <t>Standard length</t>
  </si>
  <si>
    <t>Snout to dorsal-fin origin</t>
  </si>
  <si>
    <t>Snout to pectoral-fin origin</t>
  </si>
  <si>
    <t>Snout to pelvic-fin origin</t>
  </si>
  <si>
    <t>Snout to anal-fin origin</t>
  </si>
  <si>
    <t>Dorsal-fin origin to hypural joint</t>
  </si>
  <si>
    <t>Pectoral-fin length</t>
  </si>
  <si>
    <t>Pelvic-fin length</t>
  </si>
  <si>
    <t>Dorsal-fin length</t>
  </si>
  <si>
    <t>Head length</t>
  </si>
  <si>
    <t>Snout length</t>
  </si>
  <si>
    <t>Orbital diameter</t>
  </si>
  <si>
    <t>Postorbital length</t>
  </si>
  <si>
    <t>Interorbital width</t>
  </si>
  <si>
    <t>Scales beyond hypural joint</t>
  </si>
  <si>
    <t>Longitudinal scales</t>
  </si>
  <si>
    <t>Circumpeduncular scales</t>
  </si>
  <si>
    <t>Dorsal-fin rays</t>
  </si>
  <si>
    <t>Anal-fin rays</t>
  </si>
  <si>
    <t>Pectoral-fin rays</t>
  </si>
  <si>
    <t>Pelvic-fin rays</t>
  </si>
  <si>
    <t>Caudal-peduncle depth</t>
  </si>
  <si>
    <t>N</t>
  </si>
  <si>
    <t>MODE</t>
  </si>
  <si>
    <t>MIN</t>
  </si>
  <si>
    <t>MAX</t>
  </si>
  <si>
    <t>LBP 16445</t>
  </si>
  <si>
    <t>iii,7</t>
  </si>
  <si>
    <t>Dorsal-fin origin to anal-fin origin</t>
  </si>
  <si>
    <t>Dorsal-fin origin to pelvic-fin origin</t>
  </si>
  <si>
    <t>Dorsal-fin origin to pectoral-fin origin</t>
  </si>
  <si>
    <t>Scales from dorsal to LL</t>
  </si>
  <si>
    <t>Scales from anal to LL</t>
  </si>
  <si>
    <t>Scales between anus and anal-fin</t>
  </si>
  <si>
    <t>Predorsal scales</t>
  </si>
  <si>
    <t>ii,9</t>
  </si>
  <si>
    <t>iii,9</t>
  </si>
  <si>
    <t>I,8</t>
  </si>
  <si>
    <t>I,13</t>
  </si>
  <si>
    <t>LBP 28496</t>
  </si>
  <si>
    <t>I,12</t>
  </si>
  <si>
    <t>Perforated scales</t>
  </si>
  <si>
    <t>19+2+2</t>
  </si>
  <si>
    <t>20+1</t>
  </si>
  <si>
    <t>21 int</t>
  </si>
  <si>
    <t>23+1</t>
  </si>
  <si>
    <t>ii,7</t>
  </si>
  <si>
    <t>23+5</t>
  </si>
  <si>
    <t>23+1+2</t>
  </si>
  <si>
    <t>25+1</t>
  </si>
  <si>
    <t>ii,12</t>
  </si>
  <si>
    <t>16+1+1</t>
  </si>
  <si>
    <t>ii,13</t>
  </si>
  <si>
    <t>ii,8</t>
  </si>
  <si>
    <t>17+3</t>
  </si>
  <si>
    <t>I,9</t>
  </si>
  <si>
    <t>15+1+1</t>
  </si>
  <si>
    <t>18+1</t>
  </si>
  <si>
    <t>I,14</t>
  </si>
  <si>
    <t>16+1+5</t>
  </si>
  <si>
    <t>18+2</t>
  </si>
  <si>
    <t>24+2+1</t>
  </si>
  <si>
    <t>17+1+1</t>
  </si>
  <si>
    <t>holotype</t>
  </si>
  <si>
    <t>Individuals / tissue numbers</t>
  </si>
  <si>
    <t>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</si>
</sst>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rgb="FF0000D4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wrapText="1"/>
    </xf>
    <xf numFmtId="0" fontId="0" fillId="0" borderId="1" xfId="0" applyBorder="1"/>
    <xf numFmtId="0" fontId="6" fillId="0" borderId="1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right" wrapText="1"/>
    </xf>
    <xf numFmtId="1" fontId="7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1" xfId="0" applyFont="1" applyBorder="1"/>
    <xf numFmtId="0" fontId="9" fillId="0" borderId="1" xfId="0" applyFont="1" applyBorder="1"/>
    <xf numFmtId="0" fontId="1" fillId="2" borderId="3" xfId="0" applyFont="1" applyFill="1" applyBorder="1" applyAlignment="1"/>
    <xf numFmtId="0" fontId="1" fillId="2" borderId="2" xfId="0" applyFont="1" applyFill="1" applyBorder="1" applyAlignment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left" vertical="center"/>
    </xf>
    <xf numFmtId="0" fontId="6" fillId="0" borderId="4" xfId="0" applyFont="1" applyBorder="1"/>
    <xf numFmtId="0" fontId="2" fillId="0" borderId="4" xfId="0" applyFont="1" applyBorder="1"/>
    <xf numFmtId="0" fontId="0" fillId="0" borderId="4" xfId="0" applyBorder="1"/>
    <xf numFmtId="164" fontId="0" fillId="0" borderId="5" xfId="0" applyNumberFormat="1" applyBorder="1"/>
    <xf numFmtId="164" fontId="0" fillId="0" borderId="2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4" fontId="0" fillId="3" borderId="5" xfId="0" applyNumberFormat="1" applyFill="1" applyBorder="1"/>
    <xf numFmtId="164" fontId="0" fillId="3" borderId="1" xfId="0" applyNumberFormat="1" applyFill="1" applyBorder="1"/>
    <xf numFmtId="0" fontId="10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27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9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2" sqref="F2"/>
    </sheetView>
  </sheetViews>
  <sheetFormatPr baseColWidth="10" defaultRowHeight="16" x14ac:dyDescent="0.2"/>
  <cols>
    <col min="1" max="1" width="33.33203125" style="34" customWidth="1"/>
    <col min="2" max="2" width="13.5" style="29" customWidth="1"/>
    <col min="3" max="24" width="13.5" style="20" customWidth="1"/>
    <col min="25" max="25" width="13.5" style="49" customWidth="1"/>
    <col min="26" max="38" width="13.5" style="20" customWidth="1"/>
    <col min="39" max="49" width="10.83203125" style="7"/>
    <col min="50" max="50" width="10.83203125" style="2"/>
    <col min="51" max="53" width="10.83203125" style="4"/>
    <col min="54" max="57" width="10.83203125" style="17"/>
    <col min="58" max="16384" width="10.83203125" style="7"/>
  </cols>
  <sheetData>
    <row r="1" spans="1:58" ht="17" customHeight="1" x14ac:dyDescent="0.2">
      <c r="A1" s="30" t="s">
        <v>68</v>
      </c>
      <c r="B1" s="54" t="s">
        <v>42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5"/>
      <c r="AM1" s="50" t="s">
        <v>1</v>
      </c>
      <c r="AN1" s="50"/>
      <c r="AO1" s="50"/>
      <c r="AP1" s="50"/>
      <c r="AQ1" s="50"/>
      <c r="AR1" s="50"/>
      <c r="AS1" s="50"/>
      <c r="AT1" s="50"/>
      <c r="AU1" s="50"/>
      <c r="AV1" s="51" t="s">
        <v>29</v>
      </c>
      <c r="AW1" s="52"/>
      <c r="AX1" s="52"/>
      <c r="AY1" s="52"/>
      <c r="AZ1" s="52"/>
      <c r="BA1" s="53"/>
      <c r="BB1" s="6"/>
      <c r="BC1" s="6"/>
      <c r="BD1" s="6"/>
      <c r="BE1" s="6"/>
      <c r="BF1" s="5"/>
    </row>
    <row r="2" spans="1:58" ht="52" customHeight="1" x14ac:dyDescent="0.2">
      <c r="A2" s="31" t="s">
        <v>67</v>
      </c>
      <c r="B2" s="27">
        <v>96870</v>
      </c>
      <c r="C2" s="19">
        <v>96871</v>
      </c>
      <c r="D2" s="19">
        <v>96872</v>
      </c>
      <c r="E2" s="19"/>
      <c r="F2" s="19"/>
      <c r="G2" s="19"/>
      <c r="H2" s="19"/>
      <c r="I2" s="19"/>
      <c r="J2" s="4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43" t="s">
        <v>66</v>
      </c>
      <c r="Z2" s="6"/>
      <c r="AA2" s="6"/>
      <c r="AB2" s="6"/>
      <c r="AC2" s="6"/>
      <c r="AD2" s="5"/>
      <c r="AE2" s="7"/>
      <c r="AF2" s="7"/>
      <c r="AG2" s="7"/>
      <c r="AH2" s="7"/>
      <c r="AI2" s="7"/>
      <c r="AJ2" s="7"/>
      <c r="AK2" s="7"/>
      <c r="AL2" s="7"/>
      <c r="AX2" s="7"/>
      <c r="AY2" s="7"/>
      <c r="AZ2" s="7"/>
      <c r="BA2" s="7"/>
      <c r="BB2" s="7"/>
      <c r="BC2" s="7"/>
      <c r="BD2" s="7"/>
      <c r="BE2" s="7"/>
    </row>
    <row r="3" spans="1:58" s="23" customFormat="1" ht="17" x14ac:dyDescent="0.2">
      <c r="A3" s="32" t="s">
        <v>0</v>
      </c>
      <c r="B3" s="28">
        <v>1</v>
      </c>
      <c r="C3" s="21">
        <v>2</v>
      </c>
      <c r="D3" s="21">
        <v>3</v>
      </c>
      <c r="E3" s="21">
        <v>1</v>
      </c>
      <c r="F3" s="21">
        <v>2</v>
      </c>
      <c r="G3" s="21">
        <v>3</v>
      </c>
      <c r="H3" s="21">
        <v>4</v>
      </c>
      <c r="I3" s="21">
        <v>5</v>
      </c>
      <c r="J3" s="21">
        <v>6</v>
      </c>
      <c r="K3" s="21">
        <v>7</v>
      </c>
      <c r="L3" s="21">
        <v>8</v>
      </c>
      <c r="M3" s="21">
        <v>9</v>
      </c>
      <c r="N3" s="21">
        <v>10</v>
      </c>
      <c r="O3" s="21">
        <v>11</v>
      </c>
      <c r="P3" s="21">
        <v>12</v>
      </c>
      <c r="Q3" s="21">
        <v>13</v>
      </c>
      <c r="R3" s="21">
        <v>14</v>
      </c>
      <c r="S3" s="21">
        <v>15</v>
      </c>
      <c r="T3" s="21">
        <v>16</v>
      </c>
      <c r="U3" s="21">
        <v>17</v>
      </c>
      <c r="V3" s="21">
        <v>18</v>
      </c>
      <c r="W3" s="21">
        <v>19</v>
      </c>
      <c r="X3" s="21">
        <v>20</v>
      </c>
      <c r="Y3" s="44">
        <v>21</v>
      </c>
      <c r="Z3" s="8" t="s">
        <v>25</v>
      </c>
      <c r="AA3" s="8" t="s">
        <v>26</v>
      </c>
      <c r="AB3" s="8" t="s">
        <v>27</v>
      </c>
      <c r="AC3" s="8" t="s">
        <v>28</v>
      </c>
      <c r="AD3" s="22"/>
    </row>
    <row r="4" spans="1:58" x14ac:dyDescent="0.2">
      <c r="A4" s="33" t="s">
        <v>3</v>
      </c>
      <c r="B4" s="37">
        <v>51.9</v>
      </c>
      <c r="C4" s="18">
        <v>50.87</v>
      </c>
      <c r="D4" s="18">
        <v>48.73</v>
      </c>
      <c r="E4" s="18">
        <v>56.93</v>
      </c>
      <c r="F4" s="18">
        <v>57.14</v>
      </c>
      <c r="G4" s="18">
        <v>57.06</v>
      </c>
      <c r="H4" s="18">
        <v>56.18</v>
      </c>
      <c r="I4" s="18">
        <v>55.87</v>
      </c>
      <c r="J4" s="18">
        <v>59.78</v>
      </c>
      <c r="K4" s="18">
        <v>54.07</v>
      </c>
      <c r="L4" s="18">
        <v>58.22</v>
      </c>
      <c r="M4" s="18">
        <v>60.97</v>
      </c>
      <c r="N4" s="18">
        <v>57.68</v>
      </c>
      <c r="O4" s="18">
        <v>54.24</v>
      </c>
      <c r="P4" s="18">
        <v>62.5</v>
      </c>
      <c r="Q4" s="18">
        <v>55.9</v>
      </c>
      <c r="R4" s="18">
        <v>65.03</v>
      </c>
      <c r="S4" s="18">
        <v>54.58</v>
      </c>
      <c r="T4" s="18">
        <v>56.12</v>
      </c>
      <c r="U4" s="18">
        <v>52.77</v>
      </c>
      <c r="V4" s="18">
        <v>53.33</v>
      </c>
      <c r="W4" s="18">
        <v>54.31</v>
      </c>
      <c r="X4" s="18">
        <v>43.98</v>
      </c>
      <c r="Y4" s="45">
        <v>59.11</v>
      </c>
      <c r="Z4" s="9">
        <f t="shared" ref="Z4:Z22" si="0">COUNT(B4:Y4)</f>
        <v>24</v>
      </c>
      <c r="AA4" s="10">
        <f t="shared" ref="AA4:AA22" si="1">AVERAGE(B4:Y4)</f>
        <v>55.719583333333325</v>
      </c>
      <c r="AB4" s="10">
        <f t="shared" ref="AB4:AB22" si="2">MIN(B4:Y4)</f>
        <v>43.98</v>
      </c>
      <c r="AC4" s="10">
        <f t="shared" ref="AC4:AC22" si="3">MAX(B4:Y4)</f>
        <v>65.03</v>
      </c>
      <c r="AD4" s="5"/>
      <c r="AE4" s="7"/>
      <c r="AF4" s="7"/>
      <c r="AG4" s="7"/>
      <c r="AH4" s="7"/>
      <c r="AI4" s="7"/>
      <c r="AJ4" s="7"/>
      <c r="AK4" s="7"/>
      <c r="AL4" s="7"/>
      <c r="AX4" s="7"/>
      <c r="AY4" s="7"/>
      <c r="AZ4" s="7"/>
      <c r="BA4" s="7"/>
      <c r="BB4" s="7"/>
      <c r="BC4" s="7"/>
      <c r="BD4" s="7"/>
      <c r="BE4" s="7"/>
    </row>
    <row r="5" spans="1:58" x14ac:dyDescent="0.2">
      <c r="A5" s="33" t="s">
        <v>2</v>
      </c>
      <c r="B5" s="37">
        <v>19.399999999999999</v>
      </c>
      <c r="C5" s="18">
        <v>19.71</v>
      </c>
      <c r="D5" s="18">
        <v>17.93</v>
      </c>
      <c r="E5" s="18">
        <v>20.85</v>
      </c>
      <c r="F5" s="18">
        <v>20.9</v>
      </c>
      <c r="G5" s="18">
        <v>21</v>
      </c>
      <c r="H5" s="18">
        <v>20.87</v>
      </c>
      <c r="I5" s="18">
        <v>20.9</v>
      </c>
      <c r="J5" s="18">
        <v>21.56</v>
      </c>
      <c r="K5" s="18">
        <v>20.69</v>
      </c>
      <c r="L5" s="18">
        <v>22.9</v>
      </c>
      <c r="M5" s="18">
        <v>24.36</v>
      </c>
      <c r="N5" s="18">
        <v>21.17</v>
      </c>
      <c r="O5" s="18">
        <v>19.579999999999998</v>
      </c>
      <c r="P5" s="18">
        <v>24.71</v>
      </c>
      <c r="Q5" s="18">
        <v>21.29</v>
      </c>
      <c r="R5" s="18">
        <v>25.38</v>
      </c>
      <c r="S5" s="18">
        <v>19.940000000000001</v>
      </c>
      <c r="T5" s="18">
        <v>21.68</v>
      </c>
      <c r="U5" s="18">
        <v>19.79</v>
      </c>
      <c r="V5" s="18">
        <v>20.309999999999999</v>
      </c>
      <c r="W5" s="18">
        <v>20.63</v>
      </c>
      <c r="X5" s="18">
        <v>16.260000000000002</v>
      </c>
      <c r="Y5" s="45">
        <v>23.04</v>
      </c>
      <c r="Z5" s="9">
        <f t="shared" si="0"/>
        <v>24</v>
      </c>
      <c r="AA5" s="10">
        <f t="shared" si="1"/>
        <v>21.035416666666666</v>
      </c>
      <c r="AB5" s="10">
        <f t="shared" si="2"/>
        <v>16.260000000000002</v>
      </c>
      <c r="AC5" s="10">
        <f t="shared" si="3"/>
        <v>25.38</v>
      </c>
      <c r="AD5" s="5"/>
      <c r="AE5" s="7"/>
      <c r="AF5" s="7"/>
      <c r="AG5" s="7"/>
      <c r="AH5" s="7"/>
      <c r="AI5" s="7"/>
      <c r="AJ5" s="7"/>
      <c r="AK5" s="7"/>
      <c r="AL5" s="7"/>
      <c r="AX5" s="7"/>
      <c r="AY5" s="7"/>
      <c r="AZ5" s="7"/>
      <c r="BA5" s="7"/>
      <c r="BB5" s="7"/>
      <c r="BC5" s="7"/>
      <c r="BD5" s="7"/>
      <c r="BE5" s="7"/>
    </row>
    <row r="6" spans="1:58" x14ac:dyDescent="0.2">
      <c r="A6" s="33" t="s">
        <v>4</v>
      </c>
      <c r="B6" s="37">
        <v>27.8</v>
      </c>
      <c r="C6" s="18">
        <v>26.77</v>
      </c>
      <c r="D6" s="18">
        <v>26.49</v>
      </c>
      <c r="E6" s="18">
        <v>30.88</v>
      </c>
      <c r="F6" s="18">
        <v>31.09</v>
      </c>
      <c r="G6" s="18">
        <v>30.95</v>
      </c>
      <c r="H6" s="18">
        <v>30.48</v>
      </c>
      <c r="I6" s="18">
        <v>29.24</v>
      </c>
      <c r="J6" s="18">
        <v>32.020000000000003</v>
      </c>
      <c r="K6" s="18">
        <v>28.48</v>
      </c>
      <c r="L6" s="18">
        <v>31.3</v>
      </c>
      <c r="M6" s="18">
        <v>33.04</v>
      </c>
      <c r="N6" s="18">
        <v>31.43</v>
      </c>
      <c r="O6" s="18">
        <v>29.7</v>
      </c>
      <c r="P6" s="18">
        <v>33.869999999999997</v>
      </c>
      <c r="Q6" s="18">
        <v>29.6</v>
      </c>
      <c r="R6" s="18">
        <v>35</v>
      </c>
      <c r="S6" s="18">
        <v>28.71</v>
      </c>
      <c r="T6" s="18">
        <v>30.04</v>
      </c>
      <c r="U6" s="18">
        <v>28.05</v>
      </c>
      <c r="V6" s="18">
        <v>28.96</v>
      </c>
      <c r="W6" s="18">
        <v>28.58</v>
      </c>
      <c r="X6" s="18">
        <v>24.07</v>
      </c>
      <c r="Y6" s="45">
        <v>31.45</v>
      </c>
      <c r="Z6" s="9">
        <f t="shared" si="0"/>
        <v>24</v>
      </c>
      <c r="AA6" s="10">
        <f t="shared" si="1"/>
        <v>29.916666666666675</v>
      </c>
      <c r="AB6" s="10">
        <f t="shared" si="2"/>
        <v>24.07</v>
      </c>
      <c r="AC6" s="10">
        <f t="shared" si="3"/>
        <v>35</v>
      </c>
      <c r="AD6" s="5"/>
      <c r="AE6" s="7"/>
      <c r="AF6" s="7"/>
      <c r="AG6" s="7"/>
      <c r="AH6" s="7"/>
      <c r="AI6" s="7"/>
      <c r="AJ6" s="7"/>
      <c r="AK6" s="7"/>
      <c r="AL6" s="7"/>
      <c r="AX6" s="7"/>
      <c r="AY6" s="7"/>
      <c r="AZ6" s="7"/>
      <c r="BA6" s="7"/>
      <c r="BB6" s="7"/>
      <c r="BC6" s="7"/>
      <c r="BD6" s="7"/>
      <c r="BE6" s="7"/>
    </row>
    <row r="7" spans="1:58" x14ac:dyDescent="0.2">
      <c r="A7" s="33" t="s">
        <v>5</v>
      </c>
      <c r="B7" s="37">
        <v>15</v>
      </c>
      <c r="C7" s="18">
        <v>14.27</v>
      </c>
      <c r="D7" s="18">
        <v>18.97</v>
      </c>
      <c r="E7" s="18">
        <v>16.579999999999998</v>
      </c>
      <c r="F7" s="18">
        <v>16.09</v>
      </c>
      <c r="G7" s="18">
        <v>16.98</v>
      </c>
      <c r="H7" s="18">
        <v>15.75</v>
      </c>
      <c r="I7" s="18">
        <v>15.48</v>
      </c>
      <c r="J7" s="18">
        <v>16.3</v>
      </c>
      <c r="K7" s="18">
        <v>15.24</v>
      </c>
      <c r="L7" s="18">
        <v>16.170000000000002</v>
      </c>
      <c r="M7" s="18">
        <v>17.399999999999999</v>
      </c>
      <c r="N7" s="18">
        <v>17.079999999999998</v>
      </c>
      <c r="O7" s="18">
        <v>15.39</v>
      </c>
      <c r="P7" s="18">
        <v>17.03</v>
      </c>
      <c r="Q7" s="18">
        <v>15.3</v>
      </c>
      <c r="R7" s="18">
        <v>18.23</v>
      </c>
      <c r="S7" s="18">
        <v>14.9</v>
      </c>
      <c r="T7" s="18">
        <v>15.65</v>
      </c>
      <c r="U7" s="18">
        <v>15.31</v>
      </c>
      <c r="V7" s="18">
        <v>15.78</v>
      </c>
      <c r="W7" s="18">
        <v>14.99</v>
      </c>
      <c r="X7" s="18">
        <v>13.08</v>
      </c>
      <c r="Y7" s="45">
        <v>15.87</v>
      </c>
      <c r="Z7" s="9">
        <f t="shared" si="0"/>
        <v>24</v>
      </c>
      <c r="AA7" s="10">
        <f t="shared" si="1"/>
        <v>15.951666666666666</v>
      </c>
      <c r="AB7" s="10">
        <f t="shared" si="2"/>
        <v>13.08</v>
      </c>
      <c r="AC7" s="10">
        <f t="shared" si="3"/>
        <v>18.97</v>
      </c>
      <c r="AD7" s="5"/>
      <c r="AE7" s="7"/>
      <c r="AF7" s="7"/>
      <c r="AG7" s="7"/>
      <c r="AH7" s="7"/>
      <c r="AI7" s="7"/>
      <c r="AJ7" s="7"/>
      <c r="AK7" s="7"/>
      <c r="AL7" s="7"/>
      <c r="AX7" s="7"/>
      <c r="AY7" s="7"/>
      <c r="AZ7" s="7"/>
      <c r="BA7" s="7"/>
      <c r="BB7" s="7"/>
      <c r="BC7" s="7"/>
      <c r="BD7" s="7"/>
      <c r="BE7" s="7"/>
    </row>
    <row r="8" spans="1:58" x14ac:dyDescent="0.2">
      <c r="A8" s="33" t="s">
        <v>6</v>
      </c>
      <c r="B8" s="37">
        <v>30.3</v>
      </c>
      <c r="C8" s="18">
        <v>29.39</v>
      </c>
      <c r="D8" s="18">
        <v>28.43</v>
      </c>
      <c r="E8" s="18">
        <v>32.71</v>
      </c>
      <c r="F8" s="18">
        <v>32.520000000000003</v>
      </c>
      <c r="G8" s="18">
        <v>34.35</v>
      </c>
      <c r="H8" s="18">
        <v>31.8</v>
      </c>
      <c r="I8" s="18">
        <v>31.08</v>
      </c>
      <c r="J8" s="18">
        <v>34.409999999999997</v>
      </c>
      <c r="K8" s="18">
        <v>30.48</v>
      </c>
      <c r="L8" s="18">
        <v>33.549999999999997</v>
      </c>
      <c r="M8" s="18">
        <v>35.28</v>
      </c>
      <c r="N8" s="18">
        <v>33.03</v>
      </c>
      <c r="O8" s="18">
        <v>30.45</v>
      </c>
      <c r="P8" s="18">
        <v>35.9</v>
      </c>
      <c r="Q8" s="18">
        <v>32.08</v>
      </c>
      <c r="R8" s="18">
        <v>37.5</v>
      </c>
      <c r="S8" s="18">
        <v>30.55</v>
      </c>
      <c r="T8" s="18">
        <v>32.049999999999997</v>
      </c>
      <c r="U8" s="18">
        <v>29.9</v>
      </c>
      <c r="V8" s="18">
        <v>30.46</v>
      </c>
      <c r="W8" s="18">
        <v>30.94</v>
      </c>
      <c r="X8" s="18">
        <v>25.74</v>
      </c>
      <c r="Y8" s="45">
        <v>32.979999999999997</v>
      </c>
      <c r="Z8" s="9">
        <f t="shared" si="0"/>
        <v>24</v>
      </c>
      <c r="AA8" s="10">
        <f t="shared" si="1"/>
        <v>31.911666666666665</v>
      </c>
      <c r="AB8" s="10">
        <f t="shared" si="2"/>
        <v>25.74</v>
      </c>
      <c r="AC8" s="10">
        <f t="shared" si="3"/>
        <v>37.5</v>
      </c>
      <c r="AD8" s="5"/>
      <c r="AE8" s="7"/>
      <c r="AF8" s="7"/>
      <c r="AG8" s="7"/>
      <c r="AH8" s="7"/>
      <c r="AI8" s="7"/>
      <c r="AJ8" s="7"/>
      <c r="AK8" s="7"/>
      <c r="AL8" s="7"/>
      <c r="AX8" s="7"/>
      <c r="AY8" s="7"/>
      <c r="AZ8" s="7"/>
      <c r="BA8" s="7"/>
      <c r="BB8" s="7"/>
      <c r="BC8" s="7"/>
      <c r="BD8" s="7"/>
      <c r="BE8" s="7"/>
    </row>
    <row r="9" spans="1:58" x14ac:dyDescent="0.2">
      <c r="A9" s="33" t="s">
        <v>7</v>
      </c>
      <c r="B9" s="37">
        <v>45.1</v>
      </c>
      <c r="C9" s="18">
        <v>43.46</v>
      </c>
      <c r="D9" s="18">
        <v>41.78</v>
      </c>
      <c r="E9" s="18">
        <v>49.64</v>
      </c>
      <c r="F9" s="18">
        <v>49.31</v>
      </c>
      <c r="G9" s="18">
        <v>50.29</v>
      </c>
      <c r="H9" s="18">
        <v>48.51</v>
      </c>
      <c r="I9" s="18">
        <v>47.13</v>
      </c>
      <c r="J9" s="18">
        <v>51.57</v>
      </c>
      <c r="K9" s="18">
        <v>47.21</v>
      </c>
      <c r="L9" s="18">
        <v>51.29</v>
      </c>
      <c r="M9" s="18">
        <v>52.33</v>
      </c>
      <c r="N9" s="18">
        <v>50.17</v>
      </c>
      <c r="O9" s="18">
        <v>47.53</v>
      </c>
      <c r="P9" s="18">
        <v>54.02</v>
      </c>
      <c r="Q9" s="18">
        <v>47.96</v>
      </c>
      <c r="R9" s="18">
        <v>56.19</v>
      </c>
      <c r="S9" s="18">
        <v>46.63</v>
      </c>
      <c r="T9" s="18">
        <v>48.11</v>
      </c>
      <c r="U9" s="20">
        <v>45.01</v>
      </c>
      <c r="V9" s="20">
        <v>45.67</v>
      </c>
      <c r="W9" s="20">
        <v>46.52</v>
      </c>
      <c r="X9" s="18">
        <v>38.19</v>
      </c>
      <c r="Y9" s="45">
        <v>50.75</v>
      </c>
      <c r="Z9" s="9">
        <f t="shared" si="0"/>
        <v>24</v>
      </c>
      <c r="AA9" s="10">
        <f t="shared" si="1"/>
        <v>48.098750000000003</v>
      </c>
      <c r="AB9" s="10">
        <f t="shared" si="2"/>
        <v>38.19</v>
      </c>
      <c r="AC9" s="10">
        <f t="shared" si="3"/>
        <v>56.19</v>
      </c>
      <c r="AD9" s="5"/>
      <c r="AE9" s="7"/>
      <c r="AF9" s="7"/>
      <c r="AG9" s="7"/>
      <c r="AH9" s="7"/>
      <c r="AI9" s="7"/>
      <c r="AJ9" s="7"/>
      <c r="AK9" s="7"/>
      <c r="AL9" s="7"/>
      <c r="AX9" s="7"/>
      <c r="AY9" s="7"/>
      <c r="AZ9" s="7"/>
      <c r="BA9" s="7"/>
      <c r="BB9" s="7"/>
      <c r="BC9" s="7"/>
      <c r="BD9" s="7"/>
      <c r="BE9" s="7"/>
    </row>
    <row r="10" spans="1:58" x14ac:dyDescent="0.2">
      <c r="A10" s="33" t="s">
        <v>8</v>
      </c>
      <c r="B10" s="37">
        <v>27.3</v>
      </c>
      <c r="C10" s="18">
        <v>27.06</v>
      </c>
      <c r="D10" s="18">
        <v>24.97</v>
      </c>
      <c r="E10" s="18">
        <v>30.32</v>
      </c>
      <c r="F10" s="18">
        <v>30.64</v>
      </c>
      <c r="G10" s="18">
        <v>30.82</v>
      </c>
      <c r="H10" s="18">
        <v>30.09</v>
      </c>
      <c r="I10" s="18">
        <v>30.4</v>
      </c>
      <c r="J10" s="18">
        <v>32.229999999999997</v>
      </c>
      <c r="K10" s="18">
        <v>29.48</v>
      </c>
      <c r="L10" s="18">
        <v>32.61</v>
      </c>
      <c r="M10" s="18">
        <v>32.92</v>
      </c>
      <c r="N10" s="18">
        <v>30.58</v>
      </c>
      <c r="O10" s="18">
        <v>28.31</v>
      </c>
      <c r="P10" s="18">
        <v>34.57</v>
      </c>
      <c r="Q10" s="18">
        <v>30.24</v>
      </c>
      <c r="R10" s="18">
        <v>35.159999999999997</v>
      </c>
      <c r="S10" s="18">
        <v>29.85</v>
      </c>
      <c r="T10" s="18">
        <v>30.42</v>
      </c>
      <c r="U10" s="20">
        <v>28.07</v>
      </c>
      <c r="V10" s="20">
        <v>28.61</v>
      </c>
      <c r="W10" s="20">
        <v>29.45</v>
      </c>
      <c r="X10" s="18">
        <v>23.52</v>
      </c>
      <c r="Y10" s="45">
        <v>32.979999999999997</v>
      </c>
      <c r="Z10" s="9">
        <f t="shared" si="0"/>
        <v>24</v>
      </c>
      <c r="AA10" s="10">
        <f t="shared" si="1"/>
        <v>30.025000000000006</v>
      </c>
      <c r="AB10" s="10">
        <f t="shared" si="2"/>
        <v>23.52</v>
      </c>
      <c r="AC10" s="10">
        <f t="shared" si="3"/>
        <v>35.159999999999997</v>
      </c>
      <c r="AD10" s="5"/>
      <c r="AE10" s="7"/>
      <c r="AF10" s="7"/>
      <c r="AG10" s="7"/>
      <c r="AH10" s="7"/>
      <c r="AI10" s="7"/>
      <c r="AJ10" s="7"/>
      <c r="AK10" s="7"/>
      <c r="AL10" s="7"/>
      <c r="AX10" s="7"/>
      <c r="AY10" s="7"/>
      <c r="AZ10" s="7"/>
      <c r="BA10" s="7"/>
      <c r="BB10" s="7"/>
      <c r="BC10" s="7"/>
      <c r="BD10" s="7"/>
      <c r="BE10" s="7"/>
    </row>
    <row r="11" spans="1:58" x14ac:dyDescent="0.2">
      <c r="A11" s="33" t="s">
        <v>31</v>
      </c>
      <c r="B11" s="37">
        <v>24.9</v>
      </c>
      <c r="C11" s="18">
        <v>24.27</v>
      </c>
      <c r="D11" s="18">
        <v>22.13</v>
      </c>
      <c r="E11" s="18">
        <v>27.72</v>
      </c>
      <c r="F11" s="18">
        <v>27.33</v>
      </c>
      <c r="G11" s="18">
        <v>28.6</v>
      </c>
      <c r="H11" s="18">
        <v>27.23</v>
      </c>
      <c r="I11" s="18">
        <v>27.24</v>
      </c>
      <c r="J11" s="18">
        <v>29.1</v>
      </c>
      <c r="K11" s="18">
        <v>27.44</v>
      </c>
      <c r="L11" s="18">
        <v>29.47</v>
      </c>
      <c r="M11" s="18">
        <v>30.42</v>
      </c>
      <c r="N11" s="18">
        <v>28.29</v>
      </c>
      <c r="O11" s="18">
        <v>26.02</v>
      </c>
      <c r="P11" s="18">
        <v>31.18</v>
      </c>
      <c r="Q11" s="18">
        <v>26.82</v>
      </c>
      <c r="R11" s="18">
        <v>31.75</v>
      </c>
      <c r="S11" s="18">
        <v>25.8</v>
      </c>
      <c r="T11" s="18">
        <v>27.29</v>
      </c>
      <c r="U11" s="18">
        <v>25.25</v>
      </c>
      <c r="V11" s="18">
        <v>25.71</v>
      </c>
      <c r="W11" s="18">
        <v>26.68</v>
      </c>
      <c r="X11" s="18">
        <v>21.35</v>
      </c>
      <c r="Y11" s="45">
        <v>29.45</v>
      </c>
      <c r="Z11" s="9">
        <f t="shared" si="0"/>
        <v>24</v>
      </c>
      <c r="AA11" s="10">
        <f t="shared" si="1"/>
        <v>27.143333333333334</v>
      </c>
      <c r="AB11" s="10">
        <f t="shared" si="2"/>
        <v>21.35</v>
      </c>
      <c r="AC11" s="10">
        <f t="shared" si="3"/>
        <v>31.75</v>
      </c>
      <c r="AD11" s="5"/>
      <c r="AE11" s="7"/>
      <c r="AF11" s="7"/>
      <c r="AG11" s="7"/>
      <c r="AH11" s="7"/>
      <c r="AI11" s="7"/>
      <c r="AJ11" s="7"/>
      <c r="AK11" s="7"/>
      <c r="AL11" s="7"/>
      <c r="AX11" s="7"/>
      <c r="AY11" s="7"/>
      <c r="AZ11" s="7"/>
      <c r="BA11" s="7"/>
      <c r="BB11" s="7"/>
      <c r="BC11" s="7"/>
      <c r="BD11" s="7"/>
      <c r="BE11" s="7"/>
    </row>
    <row r="12" spans="1:58" x14ac:dyDescent="0.2">
      <c r="A12" s="33" t="s">
        <v>32</v>
      </c>
      <c r="B12" s="37">
        <v>19.100000000000001</v>
      </c>
      <c r="C12" s="18">
        <v>19.07</v>
      </c>
      <c r="D12" s="18">
        <v>17.23</v>
      </c>
      <c r="E12" s="18">
        <v>20.57</v>
      </c>
      <c r="F12" s="18">
        <v>20.71</v>
      </c>
      <c r="G12" s="18">
        <v>20.7</v>
      </c>
      <c r="H12" s="18">
        <v>20.46</v>
      </c>
      <c r="I12" s="18">
        <v>20.58</v>
      </c>
      <c r="J12" s="18">
        <v>21.13</v>
      </c>
      <c r="K12" s="18">
        <v>20.36</v>
      </c>
      <c r="L12" s="18">
        <v>22.53</v>
      </c>
      <c r="M12" s="18">
        <v>24.14</v>
      </c>
      <c r="N12" s="18">
        <v>21.47</v>
      </c>
      <c r="O12" s="18">
        <v>19.5</v>
      </c>
      <c r="P12" s="18">
        <v>24.53</v>
      </c>
      <c r="Q12" s="18">
        <v>20.8</v>
      </c>
      <c r="R12" s="18">
        <v>25.07</v>
      </c>
      <c r="S12" s="18">
        <v>19.670000000000002</v>
      </c>
      <c r="T12" s="18">
        <v>21.48</v>
      </c>
      <c r="U12" s="18">
        <v>19.670000000000002</v>
      </c>
      <c r="V12" s="18">
        <v>19.71</v>
      </c>
      <c r="W12" s="18">
        <v>20.329999999999998</v>
      </c>
      <c r="X12" s="18">
        <v>15.99</v>
      </c>
      <c r="Y12" s="45">
        <v>22.65</v>
      </c>
      <c r="Z12" s="9">
        <f t="shared" si="0"/>
        <v>24</v>
      </c>
      <c r="AA12" s="10">
        <f t="shared" si="1"/>
        <v>20.727083333333336</v>
      </c>
      <c r="AB12" s="10">
        <f t="shared" si="2"/>
        <v>15.99</v>
      </c>
      <c r="AC12" s="10">
        <f t="shared" si="3"/>
        <v>25.07</v>
      </c>
      <c r="AD12" s="5"/>
      <c r="AE12" s="7"/>
      <c r="AF12" s="7"/>
      <c r="AG12" s="7"/>
      <c r="AH12" s="7"/>
      <c r="AI12" s="7"/>
      <c r="AJ12" s="7"/>
      <c r="AK12" s="7"/>
      <c r="AL12" s="7"/>
      <c r="AX12" s="7"/>
      <c r="AY12" s="7"/>
      <c r="AZ12" s="7"/>
      <c r="BA12" s="7"/>
      <c r="BB12" s="7"/>
      <c r="BC12" s="7"/>
      <c r="BD12" s="7"/>
      <c r="BE12" s="7"/>
    </row>
    <row r="13" spans="1:58" x14ac:dyDescent="0.2">
      <c r="A13" s="33" t="s">
        <v>33</v>
      </c>
      <c r="B13" s="37">
        <v>20.7</v>
      </c>
      <c r="C13" s="18">
        <v>20.25</v>
      </c>
      <c r="D13" s="18">
        <v>19.14</v>
      </c>
      <c r="E13" s="18">
        <v>22.69</v>
      </c>
      <c r="F13" s="18">
        <v>21.9</v>
      </c>
      <c r="G13" s="18">
        <v>22.2</v>
      </c>
      <c r="H13" s="18">
        <v>21.86</v>
      </c>
      <c r="I13" s="18">
        <v>20.92</v>
      </c>
      <c r="J13" s="18">
        <v>22.56</v>
      </c>
      <c r="K13" s="18">
        <v>20.350000000000001</v>
      </c>
      <c r="L13" s="18">
        <v>23.35</v>
      </c>
      <c r="M13" s="18">
        <v>24.6</v>
      </c>
      <c r="N13" s="18">
        <v>22.46</v>
      </c>
      <c r="O13" s="18">
        <v>21.02</v>
      </c>
      <c r="P13" s="18">
        <v>25.57</v>
      </c>
      <c r="Q13" s="18">
        <v>21.33</v>
      </c>
      <c r="R13" s="18">
        <v>25.58</v>
      </c>
      <c r="S13" s="18">
        <v>19.829999999999998</v>
      </c>
      <c r="T13" s="18">
        <v>21.92</v>
      </c>
      <c r="U13" s="18">
        <v>20.48</v>
      </c>
      <c r="V13" s="18">
        <v>20.8</v>
      </c>
      <c r="W13" s="18">
        <v>21.12</v>
      </c>
      <c r="X13" s="18">
        <v>16.5</v>
      </c>
      <c r="Y13" s="45">
        <v>22.92</v>
      </c>
      <c r="Z13" s="9">
        <f t="shared" si="0"/>
        <v>24</v>
      </c>
      <c r="AA13" s="10">
        <f t="shared" si="1"/>
        <v>21.668749999999999</v>
      </c>
      <c r="AB13" s="10">
        <f t="shared" si="2"/>
        <v>16.5</v>
      </c>
      <c r="AC13" s="10">
        <f t="shared" si="3"/>
        <v>25.58</v>
      </c>
      <c r="AD13" s="5"/>
      <c r="AE13" s="7"/>
      <c r="AF13" s="7"/>
      <c r="AG13" s="7"/>
      <c r="AH13" s="7"/>
      <c r="AI13" s="7"/>
      <c r="AJ13" s="7"/>
      <c r="AK13" s="7"/>
      <c r="AL13" s="7"/>
      <c r="AX13" s="7"/>
      <c r="AY13" s="7"/>
      <c r="AZ13" s="7"/>
      <c r="BA13" s="7"/>
      <c r="BB13" s="7"/>
      <c r="BC13" s="7"/>
      <c r="BD13" s="7"/>
      <c r="BE13" s="7"/>
    </row>
    <row r="14" spans="1:58" x14ac:dyDescent="0.2">
      <c r="A14" s="33" t="s">
        <v>24</v>
      </c>
      <c r="B14" s="37">
        <v>7.86</v>
      </c>
      <c r="C14" s="18">
        <v>7.02</v>
      </c>
      <c r="D14" s="18">
        <v>5.89</v>
      </c>
      <c r="E14" s="18">
        <v>9.19</v>
      </c>
      <c r="F14" s="18">
        <v>8.18</v>
      </c>
      <c r="G14" s="18">
        <v>8.8000000000000007</v>
      </c>
      <c r="H14" s="18">
        <v>9.2200000000000006</v>
      </c>
      <c r="I14" s="18">
        <v>8.66</v>
      </c>
      <c r="J14" s="18">
        <v>8.84</v>
      </c>
      <c r="K14" s="18">
        <v>8.43</v>
      </c>
      <c r="L14" s="18">
        <v>8.59</v>
      </c>
      <c r="M14" s="18">
        <v>9.7899999999999991</v>
      </c>
      <c r="N14" s="18">
        <v>9.61</v>
      </c>
      <c r="O14" s="18">
        <v>8.41</v>
      </c>
      <c r="P14" s="18">
        <v>9.35</v>
      </c>
      <c r="Q14" s="18">
        <v>8.81</v>
      </c>
      <c r="R14" s="18">
        <v>9.59</v>
      </c>
      <c r="S14" s="18">
        <v>7.91</v>
      </c>
      <c r="T14" s="18">
        <v>8.68</v>
      </c>
      <c r="U14" s="18">
        <v>8.56</v>
      </c>
      <c r="V14" s="18">
        <v>8.4600000000000009</v>
      </c>
      <c r="W14" s="18">
        <v>8.66</v>
      </c>
      <c r="X14" s="18">
        <v>6.82</v>
      </c>
      <c r="Y14" s="45">
        <v>8.74</v>
      </c>
      <c r="Z14" s="9">
        <f t="shared" si="0"/>
        <v>24</v>
      </c>
      <c r="AA14" s="10">
        <f t="shared" si="1"/>
        <v>8.5029166666666658</v>
      </c>
      <c r="AB14" s="10">
        <f t="shared" si="2"/>
        <v>5.89</v>
      </c>
      <c r="AC14" s="10">
        <f t="shared" si="3"/>
        <v>9.7899999999999991</v>
      </c>
      <c r="AD14" s="5"/>
      <c r="AE14" s="7"/>
      <c r="AF14" s="7"/>
      <c r="AG14" s="7"/>
      <c r="AH14" s="7"/>
      <c r="AI14" s="7"/>
      <c r="AJ14" s="7"/>
      <c r="AK14" s="7"/>
      <c r="AL14" s="7"/>
      <c r="AX14" s="7"/>
      <c r="AY14" s="7"/>
      <c r="AZ14" s="7"/>
      <c r="BA14" s="7"/>
      <c r="BB14" s="7"/>
      <c r="BC14" s="7"/>
      <c r="BD14" s="7"/>
      <c r="BE14" s="7"/>
    </row>
    <row r="15" spans="1:58" x14ac:dyDescent="0.2">
      <c r="A15" s="33" t="s">
        <v>9</v>
      </c>
      <c r="B15" s="37">
        <v>11.9</v>
      </c>
      <c r="C15" s="18">
        <v>11.18</v>
      </c>
      <c r="D15" s="18">
        <v>9.18</v>
      </c>
      <c r="E15" s="18">
        <v>12.16</v>
      </c>
      <c r="F15" s="18">
        <v>10.35</v>
      </c>
      <c r="G15" s="18">
        <v>10.33</v>
      </c>
      <c r="H15" s="18">
        <v>12.11</v>
      </c>
      <c r="I15" s="18">
        <v>11.13</v>
      </c>
      <c r="J15" s="18">
        <v>12.02</v>
      </c>
      <c r="K15" s="18">
        <v>11.73</v>
      </c>
      <c r="L15" s="18">
        <v>11.76</v>
      </c>
      <c r="M15" s="18">
        <v>11.72</v>
      </c>
      <c r="N15" s="18">
        <v>13.34</v>
      </c>
      <c r="O15" s="18">
        <v>10.25</v>
      </c>
      <c r="P15" s="18">
        <v>12.55</v>
      </c>
      <c r="Q15" s="18">
        <v>11.41</v>
      </c>
      <c r="R15" s="18">
        <v>13.18</v>
      </c>
      <c r="S15" s="18">
        <v>9.4</v>
      </c>
      <c r="T15" s="18">
        <v>11.64</v>
      </c>
      <c r="U15" s="18">
        <v>8.7799999999999994</v>
      </c>
      <c r="V15" s="18">
        <v>11.73</v>
      </c>
      <c r="W15" s="18">
        <v>11.76</v>
      </c>
      <c r="X15" s="18">
        <v>9.8000000000000007</v>
      </c>
      <c r="Y15" s="45">
        <v>11.32</v>
      </c>
      <c r="Z15" s="9">
        <f t="shared" si="0"/>
        <v>24</v>
      </c>
      <c r="AA15" s="10">
        <f t="shared" si="1"/>
        <v>11.280416666666667</v>
      </c>
      <c r="AB15" s="10">
        <f t="shared" si="2"/>
        <v>8.7799999999999994</v>
      </c>
      <c r="AC15" s="10">
        <f t="shared" si="3"/>
        <v>13.34</v>
      </c>
      <c r="AD15" s="5"/>
      <c r="AE15" s="7"/>
      <c r="AF15" s="7"/>
      <c r="AG15" s="7"/>
      <c r="AH15" s="7"/>
      <c r="AI15" s="7"/>
      <c r="AJ15" s="7"/>
      <c r="AK15" s="7"/>
      <c r="AL15" s="7"/>
      <c r="AX15" s="7"/>
      <c r="AY15" s="7"/>
      <c r="AZ15" s="7"/>
      <c r="BA15" s="7"/>
      <c r="BB15" s="7"/>
      <c r="BC15" s="7"/>
      <c r="BD15" s="7"/>
      <c r="BE15" s="7"/>
    </row>
    <row r="16" spans="1:58" x14ac:dyDescent="0.2">
      <c r="A16" s="33" t="s">
        <v>10</v>
      </c>
      <c r="B16" s="37">
        <v>11.1</v>
      </c>
      <c r="C16" s="18">
        <v>11.17</v>
      </c>
      <c r="D16" s="18">
        <v>10.039999999999999</v>
      </c>
      <c r="E16" s="18">
        <v>12.73</v>
      </c>
      <c r="F16" s="18">
        <v>11.22</v>
      </c>
      <c r="G16" s="18">
        <v>10.26</v>
      </c>
      <c r="H16" s="18">
        <v>12.39</v>
      </c>
      <c r="I16" s="18">
        <v>11.62</v>
      </c>
      <c r="J16" s="18">
        <v>13.01</v>
      </c>
      <c r="K16" s="18">
        <v>12.11</v>
      </c>
      <c r="L16" s="18">
        <v>12.41</v>
      </c>
      <c r="M16" s="18">
        <v>12.6</v>
      </c>
      <c r="N16" s="18">
        <v>13.77</v>
      </c>
      <c r="O16" s="18">
        <v>11.25</v>
      </c>
      <c r="P16" s="18">
        <v>13.24</v>
      </c>
      <c r="Q16" s="18">
        <v>11.66</v>
      </c>
      <c r="R16" s="18">
        <v>14.58</v>
      </c>
      <c r="S16" s="18">
        <v>11</v>
      </c>
      <c r="T16" s="18">
        <v>11.93</v>
      </c>
      <c r="U16" s="18">
        <v>11.2</v>
      </c>
      <c r="V16" s="18">
        <v>11.51</v>
      </c>
      <c r="W16" s="18">
        <v>12.19</v>
      </c>
      <c r="X16" s="18">
        <v>10.5</v>
      </c>
      <c r="Y16" s="45">
        <v>12.17</v>
      </c>
      <c r="Z16" s="9">
        <f t="shared" si="0"/>
        <v>24</v>
      </c>
      <c r="AA16" s="10">
        <f t="shared" si="1"/>
        <v>11.902500000000003</v>
      </c>
      <c r="AB16" s="10">
        <f t="shared" si="2"/>
        <v>10.039999999999999</v>
      </c>
      <c r="AC16" s="10">
        <f t="shared" si="3"/>
        <v>14.58</v>
      </c>
      <c r="AD16" s="5"/>
      <c r="AE16" s="7"/>
      <c r="AF16" s="7"/>
      <c r="AG16" s="7"/>
      <c r="AH16" s="7"/>
      <c r="AI16" s="7"/>
      <c r="AJ16" s="7"/>
      <c r="AK16" s="7"/>
      <c r="AL16" s="7"/>
      <c r="AX16" s="7"/>
      <c r="AY16" s="7"/>
      <c r="AZ16" s="7"/>
      <c r="BA16" s="7"/>
      <c r="BB16" s="7"/>
      <c r="BC16" s="7"/>
      <c r="BD16" s="7"/>
      <c r="BE16" s="7"/>
    </row>
    <row r="17" spans="1:57" x14ac:dyDescent="0.2">
      <c r="A17" s="33" t="s">
        <v>11</v>
      </c>
      <c r="B17" s="37">
        <v>14.07</v>
      </c>
      <c r="C17" s="18">
        <v>13.37</v>
      </c>
      <c r="D17" s="18">
        <v>12.97</v>
      </c>
      <c r="E17" s="18">
        <v>14.92</v>
      </c>
      <c r="F17" s="18">
        <v>14.6</v>
      </c>
      <c r="G17" s="18">
        <v>14.03</v>
      </c>
      <c r="H17" s="18">
        <v>15.96</v>
      </c>
      <c r="I17" s="18">
        <v>14.67</v>
      </c>
      <c r="J17" s="18">
        <v>16.8</v>
      </c>
      <c r="K17" s="18">
        <v>14.63</v>
      </c>
      <c r="L17" s="18">
        <v>15.88</v>
      </c>
      <c r="M17" s="18">
        <v>16.7</v>
      </c>
      <c r="N17" s="18">
        <v>15.6</v>
      </c>
      <c r="O17" s="18">
        <v>14.79</v>
      </c>
      <c r="P17" s="18">
        <v>17.66</v>
      </c>
      <c r="Q17" s="18">
        <v>15.22</v>
      </c>
      <c r="R17" s="18">
        <v>17.78</v>
      </c>
      <c r="S17" s="18">
        <v>13.86</v>
      </c>
      <c r="T17" s="18">
        <v>16.18</v>
      </c>
      <c r="U17" s="18">
        <v>14.92</v>
      </c>
      <c r="V17" s="18">
        <v>14.86</v>
      </c>
      <c r="W17" s="18">
        <v>15.16</v>
      </c>
      <c r="X17" s="18">
        <v>14.18</v>
      </c>
      <c r="Y17" s="45">
        <v>15.42</v>
      </c>
      <c r="Z17" s="9">
        <f t="shared" si="0"/>
        <v>24</v>
      </c>
      <c r="AA17" s="10">
        <f t="shared" si="1"/>
        <v>15.176250000000003</v>
      </c>
      <c r="AB17" s="10">
        <f t="shared" si="2"/>
        <v>12.97</v>
      </c>
      <c r="AC17" s="10">
        <f t="shared" si="3"/>
        <v>17.78</v>
      </c>
      <c r="AD17" s="5"/>
      <c r="AE17" s="7"/>
      <c r="AF17" s="7"/>
      <c r="AG17" s="7"/>
      <c r="AH17" s="7"/>
      <c r="AI17" s="7"/>
      <c r="AJ17" s="7"/>
      <c r="AK17" s="7"/>
      <c r="AL17" s="7"/>
      <c r="AX17" s="7"/>
      <c r="AY17" s="7"/>
      <c r="AZ17" s="7"/>
      <c r="BA17" s="7"/>
      <c r="BB17" s="7"/>
      <c r="BC17" s="7"/>
      <c r="BD17" s="7"/>
      <c r="BE17" s="7"/>
    </row>
    <row r="18" spans="1:57" x14ac:dyDescent="0.2">
      <c r="A18" s="33" t="s">
        <v>12</v>
      </c>
      <c r="B18" s="37">
        <v>14.25</v>
      </c>
      <c r="C18" s="18">
        <v>14.01</v>
      </c>
      <c r="D18" s="18">
        <v>13.63</v>
      </c>
      <c r="E18" s="18">
        <v>16.05</v>
      </c>
      <c r="F18" s="18">
        <v>15.56</v>
      </c>
      <c r="G18" s="18">
        <v>16.059999999999999</v>
      </c>
      <c r="H18" s="18">
        <v>15.24</v>
      </c>
      <c r="I18" s="18">
        <v>14.93</v>
      </c>
      <c r="J18" s="18">
        <v>16.309999999999999</v>
      </c>
      <c r="K18" s="18">
        <v>14.73</v>
      </c>
      <c r="L18" s="18">
        <v>14.98</v>
      </c>
      <c r="M18" s="18">
        <v>16.350000000000001</v>
      </c>
      <c r="N18" s="18">
        <v>16.04</v>
      </c>
      <c r="O18" s="18">
        <v>14.61</v>
      </c>
      <c r="P18" s="18">
        <v>16.850000000000001</v>
      </c>
      <c r="Q18" s="18">
        <v>14.91</v>
      </c>
      <c r="R18" s="18">
        <v>17.38</v>
      </c>
      <c r="S18" s="18">
        <v>14.35</v>
      </c>
      <c r="T18" s="18">
        <v>15.3</v>
      </c>
      <c r="U18" s="18">
        <v>14.62</v>
      </c>
      <c r="V18" s="18">
        <v>15.07</v>
      </c>
      <c r="W18" s="18">
        <v>14.34</v>
      </c>
      <c r="X18" s="18">
        <v>12.44</v>
      </c>
      <c r="Y18" s="45">
        <v>15.41</v>
      </c>
      <c r="Z18" s="9">
        <f t="shared" si="0"/>
        <v>24</v>
      </c>
      <c r="AA18" s="10">
        <f t="shared" si="1"/>
        <v>15.142499999999998</v>
      </c>
      <c r="AB18" s="10">
        <f t="shared" si="2"/>
        <v>12.44</v>
      </c>
      <c r="AC18" s="10">
        <f t="shared" si="3"/>
        <v>17.38</v>
      </c>
      <c r="AD18" s="5"/>
      <c r="AE18" s="7"/>
      <c r="AF18" s="7"/>
      <c r="AG18" s="7"/>
      <c r="AH18" s="7"/>
      <c r="AI18" s="7"/>
      <c r="AJ18" s="7"/>
      <c r="AK18" s="7"/>
      <c r="AL18" s="7"/>
      <c r="AX18" s="7"/>
      <c r="AY18" s="7"/>
      <c r="AZ18" s="7"/>
      <c r="BA18" s="7"/>
      <c r="BB18" s="7"/>
      <c r="BC18" s="7"/>
      <c r="BD18" s="7"/>
      <c r="BE18" s="7"/>
    </row>
    <row r="19" spans="1:57" x14ac:dyDescent="0.2">
      <c r="A19" s="33" t="s">
        <v>13</v>
      </c>
      <c r="B19" s="37">
        <v>3.85</v>
      </c>
      <c r="C19" s="18">
        <v>3.7</v>
      </c>
      <c r="D19" s="18">
        <v>3.76</v>
      </c>
      <c r="E19" s="18">
        <v>4.37</v>
      </c>
      <c r="F19" s="18">
        <v>4.38</v>
      </c>
      <c r="G19" s="18">
        <v>4.1900000000000004</v>
      </c>
      <c r="H19" s="18">
        <v>4.37</v>
      </c>
      <c r="I19" s="18">
        <v>4.07</v>
      </c>
      <c r="J19" s="18">
        <v>4.79</v>
      </c>
      <c r="K19" s="18">
        <v>4.34</v>
      </c>
      <c r="L19" s="18">
        <v>4.17</v>
      </c>
      <c r="M19" s="18">
        <v>5.09</v>
      </c>
      <c r="N19" s="18">
        <v>4.5199999999999996</v>
      </c>
      <c r="O19" s="18">
        <v>4.0599999999999996</v>
      </c>
      <c r="P19" s="18">
        <v>4.9000000000000004</v>
      </c>
      <c r="Q19" s="18">
        <v>4.26</v>
      </c>
      <c r="R19" s="18">
        <v>4.9400000000000004</v>
      </c>
      <c r="S19" s="18">
        <v>4.22</v>
      </c>
      <c r="T19" s="18">
        <v>4.24</v>
      </c>
      <c r="U19" s="18">
        <v>4.04</v>
      </c>
      <c r="V19" s="18">
        <v>4.42</v>
      </c>
      <c r="W19" s="18">
        <v>4.09</v>
      </c>
      <c r="X19" s="18">
        <v>3.45</v>
      </c>
      <c r="Y19" s="45">
        <v>4.16</v>
      </c>
      <c r="Z19" s="9">
        <f t="shared" si="0"/>
        <v>24</v>
      </c>
      <c r="AA19" s="10">
        <f t="shared" si="1"/>
        <v>4.265833333333334</v>
      </c>
      <c r="AB19" s="10">
        <f t="shared" si="2"/>
        <v>3.45</v>
      </c>
      <c r="AC19" s="10">
        <f t="shared" si="3"/>
        <v>5.09</v>
      </c>
      <c r="AD19" s="5"/>
      <c r="AE19" s="7"/>
      <c r="AF19" s="7"/>
      <c r="AG19" s="7"/>
      <c r="AH19" s="7"/>
      <c r="AI19" s="7"/>
      <c r="AJ19" s="7"/>
      <c r="AK19" s="7"/>
      <c r="AL19" s="7"/>
      <c r="AX19" s="7"/>
      <c r="AY19" s="7"/>
      <c r="AZ19" s="7"/>
      <c r="BA19" s="7"/>
      <c r="BB19" s="7"/>
      <c r="BC19" s="7"/>
      <c r="BD19" s="7"/>
      <c r="BE19" s="7"/>
    </row>
    <row r="20" spans="1:57" x14ac:dyDescent="0.2">
      <c r="A20" s="33" t="s">
        <v>14</v>
      </c>
      <c r="B20" s="37">
        <v>5.48</v>
      </c>
      <c r="C20" s="18">
        <v>5.9</v>
      </c>
      <c r="D20" s="18">
        <v>5.08</v>
      </c>
      <c r="E20" s="18">
        <v>6.16</v>
      </c>
      <c r="F20" s="18">
        <v>5.47</v>
      </c>
      <c r="G20" s="18">
        <v>5.85</v>
      </c>
      <c r="H20" s="18">
        <v>5.71</v>
      </c>
      <c r="I20" s="18">
        <v>5.61</v>
      </c>
      <c r="J20" s="18">
        <v>6.23</v>
      </c>
      <c r="K20" s="18">
        <v>5.54</v>
      </c>
      <c r="L20" s="18">
        <v>5.78</v>
      </c>
      <c r="M20" s="18">
        <v>5.59</v>
      </c>
      <c r="N20" s="18">
        <v>5.92</v>
      </c>
      <c r="O20" s="18">
        <v>5.33</v>
      </c>
      <c r="P20" s="18">
        <v>6.3</v>
      </c>
      <c r="Q20" s="18">
        <v>5.28</v>
      </c>
      <c r="R20" s="18">
        <v>5.95</v>
      </c>
      <c r="S20" s="18">
        <v>5.45</v>
      </c>
      <c r="T20" s="18">
        <v>5.86</v>
      </c>
      <c r="U20" s="18">
        <v>5.52</v>
      </c>
      <c r="V20" s="18">
        <v>5.34</v>
      </c>
      <c r="W20" s="18">
        <v>5.23</v>
      </c>
      <c r="X20" s="18">
        <v>4.83</v>
      </c>
      <c r="Y20" s="45">
        <v>5.51</v>
      </c>
      <c r="Z20" s="9">
        <f t="shared" si="0"/>
        <v>24</v>
      </c>
      <c r="AA20" s="10">
        <f t="shared" si="1"/>
        <v>5.6216666666666661</v>
      </c>
      <c r="AB20" s="10">
        <f t="shared" si="2"/>
        <v>4.83</v>
      </c>
      <c r="AC20" s="10">
        <f t="shared" si="3"/>
        <v>6.3</v>
      </c>
      <c r="AD20" s="5"/>
      <c r="AE20" s="7"/>
      <c r="AF20" s="7"/>
      <c r="AG20" s="7"/>
      <c r="AH20" s="7"/>
      <c r="AI20" s="7"/>
      <c r="AJ20" s="7"/>
      <c r="AK20" s="7"/>
      <c r="AL20" s="7"/>
      <c r="AX20" s="7"/>
      <c r="AY20" s="7"/>
      <c r="AZ20" s="7"/>
      <c r="BA20" s="7"/>
      <c r="BB20" s="7"/>
      <c r="BC20" s="7"/>
      <c r="BD20" s="7"/>
      <c r="BE20" s="7"/>
    </row>
    <row r="21" spans="1:57" x14ac:dyDescent="0.2">
      <c r="A21" s="33" t="s">
        <v>15</v>
      </c>
      <c r="B21" s="37">
        <v>5.34</v>
      </c>
      <c r="C21" s="18">
        <v>5.12</v>
      </c>
      <c r="D21" s="18">
        <v>5</v>
      </c>
      <c r="E21" s="18">
        <v>6.34</v>
      </c>
      <c r="F21" s="18">
        <v>6.13</v>
      </c>
      <c r="G21" s="18">
        <v>6.2</v>
      </c>
      <c r="H21" s="18">
        <v>5.52</v>
      </c>
      <c r="I21" s="18">
        <v>5.88</v>
      </c>
      <c r="J21" s="18">
        <v>6.45</v>
      </c>
      <c r="K21" s="18">
        <v>5.86</v>
      </c>
      <c r="L21" s="18">
        <v>5.97</v>
      </c>
      <c r="M21" s="18">
        <v>6.63</v>
      </c>
      <c r="N21" s="18">
        <v>6.48</v>
      </c>
      <c r="O21" s="18">
        <v>5.62</v>
      </c>
      <c r="P21" s="18">
        <v>6.46</v>
      </c>
      <c r="Q21" s="18">
        <v>5.61</v>
      </c>
      <c r="R21" s="18">
        <v>7.02</v>
      </c>
      <c r="S21" s="18">
        <v>5.61</v>
      </c>
      <c r="T21" s="18">
        <v>5.77</v>
      </c>
      <c r="U21" s="18">
        <v>5.8</v>
      </c>
      <c r="V21" s="18">
        <v>6.19</v>
      </c>
      <c r="W21" s="18">
        <v>5.82</v>
      </c>
      <c r="X21" s="18">
        <v>5.07</v>
      </c>
      <c r="Y21" s="45">
        <v>6.43</v>
      </c>
      <c r="Z21" s="9">
        <f t="shared" si="0"/>
        <v>24</v>
      </c>
      <c r="AA21" s="10">
        <f t="shared" si="1"/>
        <v>5.93</v>
      </c>
      <c r="AB21" s="10">
        <f t="shared" si="2"/>
        <v>5</v>
      </c>
      <c r="AC21" s="10">
        <f t="shared" si="3"/>
        <v>7.02</v>
      </c>
      <c r="AD21" s="5"/>
      <c r="AE21" s="7"/>
      <c r="AF21" s="7"/>
      <c r="AG21" s="7"/>
      <c r="AH21" s="7"/>
      <c r="AI21" s="7"/>
      <c r="AJ21" s="7"/>
      <c r="AK21" s="7"/>
      <c r="AL21" s="7"/>
      <c r="AX21" s="7"/>
      <c r="AY21" s="7"/>
      <c r="AZ21" s="7"/>
      <c r="BA21" s="7"/>
      <c r="BB21" s="7"/>
      <c r="BC21" s="7"/>
      <c r="BD21" s="7"/>
      <c r="BE21" s="7"/>
    </row>
    <row r="22" spans="1:57" x14ac:dyDescent="0.2">
      <c r="A22" s="33" t="s">
        <v>16</v>
      </c>
      <c r="B22" s="37">
        <v>5.89</v>
      </c>
      <c r="C22" s="18">
        <v>5.85</v>
      </c>
      <c r="D22" s="18">
        <v>5.51</v>
      </c>
      <c r="E22" s="18">
        <v>6.49</v>
      </c>
      <c r="F22" s="18">
        <v>6.37</v>
      </c>
      <c r="G22" s="18">
        <v>6.47</v>
      </c>
      <c r="H22" s="18">
        <v>6.85</v>
      </c>
      <c r="I22" s="18">
        <v>6.51</v>
      </c>
      <c r="J22" s="18">
        <v>7.05</v>
      </c>
      <c r="K22" s="18">
        <v>6.42</v>
      </c>
      <c r="L22" s="18">
        <v>6.72</v>
      </c>
      <c r="M22" s="18">
        <v>7</v>
      </c>
      <c r="N22" s="18">
        <v>6.97</v>
      </c>
      <c r="O22" s="18">
        <v>6.18</v>
      </c>
      <c r="P22" s="18">
        <v>7.51</v>
      </c>
      <c r="Q22" s="18">
        <v>6.44</v>
      </c>
      <c r="R22" s="18">
        <v>7.97</v>
      </c>
      <c r="S22" s="18">
        <v>5.91</v>
      </c>
      <c r="T22" s="18">
        <v>6.82</v>
      </c>
      <c r="U22" s="18">
        <v>6.07</v>
      </c>
      <c r="V22" s="18">
        <v>6.48</v>
      </c>
      <c r="W22" s="18">
        <v>6.49</v>
      </c>
      <c r="X22" s="18">
        <v>5.67</v>
      </c>
      <c r="Y22" s="45">
        <v>6.93</v>
      </c>
      <c r="Z22" s="9">
        <f t="shared" si="0"/>
        <v>24</v>
      </c>
      <c r="AA22" s="10">
        <f t="shared" si="1"/>
        <v>6.5237499999999997</v>
      </c>
      <c r="AB22" s="10">
        <f t="shared" si="2"/>
        <v>5.51</v>
      </c>
      <c r="AC22" s="10">
        <f t="shared" si="3"/>
        <v>7.97</v>
      </c>
      <c r="AD22" s="5"/>
      <c r="AE22" s="7"/>
      <c r="AF22" s="7"/>
      <c r="AG22" s="7"/>
      <c r="AH22" s="7"/>
      <c r="AI22" s="7"/>
      <c r="AJ22" s="7"/>
      <c r="AK22" s="7"/>
      <c r="AL22" s="7"/>
      <c r="AX22" s="7"/>
      <c r="AY22" s="7"/>
      <c r="AZ22" s="7"/>
      <c r="BA22" s="7"/>
      <c r="BB22" s="7"/>
      <c r="BC22" s="7"/>
      <c r="BD22" s="7"/>
      <c r="BE22" s="7"/>
    </row>
    <row r="23" spans="1:57" x14ac:dyDescent="0.2">
      <c r="A23" s="33"/>
      <c r="B23" s="3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45"/>
      <c r="Z23" s="9"/>
      <c r="AA23" s="9"/>
      <c r="AB23" s="9"/>
      <c r="AC23" s="9"/>
      <c r="AD23" s="5"/>
      <c r="AE23" s="7"/>
      <c r="AF23" s="7"/>
      <c r="AG23" s="7"/>
      <c r="AH23" s="7"/>
      <c r="AI23" s="7"/>
      <c r="AJ23" s="7"/>
      <c r="AK23" s="7"/>
      <c r="AL23" s="7"/>
      <c r="AX23" s="7"/>
      <c r="AY23" s="7"/>
      <c r="AZ23" s="7"/>
      <c r="BA23" s="7"/>
      <c r="BB23" s="7"/>
      <c r="BC23" s="7"/>
      <c r="BD23" s="7"/>
      <c r="BE23" s="7"/>
    </row>
    <row r="24" spans="1:57" x14ac:dyDescent="0.2">
      <c r="A24" s="30" t="s">
        <v>18</v>
      </c>
      <c r="B24" s="37">
        <v>27</v>
      </c>
      <c r="C24" s="39">
        <v>27</v>
      </c>
      <c r="D24" s="39">
        <v>27</v>
      </c>
      <c r="E24" s="39">
        <v>27</v>
      </c>
      <c r="F24" s="39">
        <v>28</v>
      </c>
      <c r="G24" s="39">
        <v>26</v>
      </c>
      <c r="H24" s="39">
        <v>26</v>
      </c>
      <c r="I24" s="39">
        <v>27</v>
      </c>
      <c r="J24" s="39">
        <v>26</v>
      </c>
      <c r="K24" s="39">
        <v>27</v>
      </c>
      <c r="L24" s="39">
        <v>27</v>
      </c>
      <c r="M24" s="39">
        <v>27</v>
      </c>
      <c r="N24" s="39">
        <v>27</v>
      </c>
      <c r="O24" s="39">
        <v>27</v>
      </c>
      <c r="P24" s="39">
        <v>27</v>
      </c>
      <c r="Q24" s="39">
        <v>27</v>
      </c>
      <c r="R24" s="39">
        <v>27</v>
      </c>
      <c r="S24" s="39">
        <v>28</v>
      </c>
      <c r="T24" s="39">
        <v>27</v>
      </c>
      <c r="U24" s="39">
        <v>27</v>
      </c>
      <c r="V24" s="39">
        <v>27</v>
      </c>
      <c r="W24" s="39">
        <v>27</v>
      </c>
      <c r="X24" s="39">
        <v>27</v>
      </c>
      <c r="Y24" s="45">
        <v>28</v>
      </c>
      <c r="Z24" s="9">
        <f t="shared" ref="Z24:Z31" si="4">COUNT(B24:Y24)</f>
        <v>24</v>
      </c>
      <c r="AA24" s="9">
        <f>MODE(B24:Y24)</f>
        <v>27</v>
      </c>
      <c r="AB24" s="9">
        <f t="shared" ref="AB24:AB31" si="5">MIN(B24:Y24)</f>
        <v>26</v>
      </c>
      <c r="AC24" s="9">
        <f t="shared" ref="AC24:AC31" si="6">MAX(B24:Y24)</f>
        <v>28</v>
      </c>
      <c r="AD24" s="5"/>
      <c r="AE24" s="7"/>
      <c r="AF24" s="7"/>
      <c r="AG24" s="7"/>
      <c r="AH24" s="7"/>
      <c r="AI24" s="7"/>
      <c r="AJ24" s="7"/>
      <c r="AK24" s="7"/>
      <c r="AL24" s="7"/>
      <c r="AX24" s="7"/>
      <c r="AY24" s="7"/>
      <c r="AZ24" s="7"/>
      <c r="BA24" s="7"/>
      <c r="BB24" s="7"/>
      <c r="BC24" s="7"/>
      <c r="BD24" s="7"/>
      <c r="BE24" s="7"/>
    </row>
    <row r="25" spans="1:57" x14ac:dyDescent="0.2">
      <c r="A25" s="30" t="s">
        <v>17</v>
      </c>
      <c r="B25" s="37">
        <v>3</v>
      </c>
      <c r="C25" s="39">
        <v>4</v>
      </c>
      <c r="D25" s="39">
        <v>4</v>
      </c>
      <c r="E25" s="39">
        <v>4</v>
      </c>
      <c r="F25" s="39">
        <v>4</v>
      </c>
      <c r="G25" s="39">
        <v>4</v>
      </c>
      <c r="H25" s="39">
        <v>3</v>
      </c>
      <c r="I25" s="39">
        <v>3</v>
      </c>
      <c r="J25" s="39">
        <v>4</v>
      </c>
      <c r="K25" s="39">
        <v>4</v>
      </c>
      <c r="L25" s="39">
        <v>4</v>
      </c>
      <c r="M25" s="39">
        <v>4</v>
      </c>
      <c r="N25" s="39">
        <v>4</v>
      </c>
      <c r="O25" s="39">
        <v>4</v>
      </c>
      <c r="P25" s="39">
        <v>3</v>
      </c>
      <c r="Q25" s="39">
        <v>3</v>
      </c>
      <c r="R25" s="39">
        <v>4</v>
      </c>
      <c r="S25" s="39">
        <v>4</v>
      </c>
      <c r="T25" s="39">
        <v>4</v>
      </c>
      <c r="U25" s="39">
        <v>4</v>
      </c>
      <c r="V25" s="39">
        <v>4</v>
      </c>
      <c r="W25" s="39">
        <v>4</v>
      </c>
      <c r="X25" s="39">
        <v>4</v>
      </c>
      <c r="Y25" s="45">
        <v>3</v>
      </c>
      <c r="Z25" s="9">
        <f t="shared" si="4"/>
        <v>24</v>
      </c>
      <c r="AA25" s="9">
        <f>MODE(B25:Y25)</f>
        <v>4</v>
      </c>
      <c r="AB25" s="9">
        <f t="shared" si="5"/>
        <v>3</v>
      </c>
      <c r="AC25" s="9">
        <f t="shared" si="6"/>
        <v>4</v>
      </c>
      <c r="AD25" s="5"/>
      <c r="AE25" s="7"/>
      <c r="AF25" s="7"/>
      <c r="AG25" s="7"/>
      <c r="AH25" s="7"/>
      <c r="AI25" s="7"/>
      <c r="AJ25" s="7"/>
      <c r="AK25" s="7"/>
      <c r="AL25" s="7"/>
      <c r="AX25" s="7"/>
      <c r="AY25" s="7"/>
      <c r="AZ25" s="7"/>
      <c r="BA25" s="7"/>
      <c r="BB25" s="7"/>
      <c r="BC25" s="7"/>
      <c r="BD25" s="7"/>
      <c r="BE25" s="7"/>
    </row>
    <row r="26" spans="1:57" x14ac:dyDescent="0.2">
      <c r="A26" s="30" t="s">
        <v>44</v>
      </c>
      <c r="B26" s="42" t="s">
        <v>45</v>
      </c>
      <c r="C26" s="39" t="s">
        <v>46</v>
      </c>
      <c r="D26" s="39">
        <v>20</v>
      </c>
      <c r="E26" s="39" t="s">
        <v>47</v>
      </c>
      <c r="F26" s="39" t="s">
        <v>48</v>
      </c>
      <c r="G26" s="39" t="s">
        <v>50</v>
      </c>
      <c r="H26" s="39" t="s">
        <v>51</v>
      </c>
      <c r="I26" s="39" t="s">
        <v>52</v>
      </c>
      <c r="J26" s="39" t="s">
        <v>54</v>
      </c>
      <c r="K26" s="39" t="s">
        <v>57</v>
      </c>
      <c r="L26" s="39" t="s">
        <v>59</v>
      </c>
      <c r="M26" s="39" t="s">
        <v>52</v>
      </c>
      <c r="N26" s="39" t="s">
        <v>60</v>
      </c>
      <c r="O26" s="39">
        <v>31</v>
      </c>
      <c r="P26" s="39">
        <v>28</v>
      </c>
      <c r="Q26" s="39">
        <v>30</v>
      </c>
      <c r="R26" s="39" t="s">
        <v>62</v>
      </c>
      <c r="S26" s="39" t="s">
        <v>46</v>
      </c>
      <c r="T26" s="39" t="s">
        <v>63</v>
      </c>
      <c r="U26" s="39">
        <v>22</v>
      </c>
      <c r="V26" s="39">
        <v>19</v>
      </c>
      <c r="W26" s="39" t="s">
        <v>64</v>
      </c>
      <c r="X26" s="39">
        <v>29</v>
      </c>
      <c r="Y26" s="45" t="s">
        <v>65</v>
      </c>
      <c r="Z26" s="9">
        <f t="shared" si="4"/>
        <v>7</v>
      </c>
      <c r="AA26" s="9"/>
      <c r="AB26" s="9">
        <f t="shared" si="5"/>
        <v>19</v>
      </c>
      <c r="AC26" s="9">
        <f t="shared" si="6"/>
        <v>31</v>
      </c>
      <c r="AD26" s="5"/>
      <c r="AE26" s="7"/>
      <c r="AF26" s="7"/>
      <c r="AG26" s="7"/>
      <c r="AH26" s="7"/>
      <c r="AI26" s="7"/>
      <c r="AJ26" s="7"/>
      <c r="AK26" s="7"/>
      <c r="AL26" s="7"/>
      <c r="AX26" s="7"/>
      <c r="AY26" s="7"/>
      <c r="AZ26" s="7"/>
      <c r="BA26" s="7"/>
      <c r="BB26" s="7"/>
      <c r="BC26" s="7"/>
      <c r="BD26" s="7"/>
      <c r="BE26" s="7"/>
    </row>
    <row r="27" spans="1:57" x14ac:dyDescent="0.2">
      <c r="A27" s="30" t="s">
        <v>34</v>
      </c>
      <c r="B27" s="37">
        <v>5</v>
      </c>
      <c r="C27" s="39">
        <v>5</v>
      </c>
      <c r="D27" s="39">
        <v>5</v>
      </c>
      <c r="E27" s="39">
        <v>5</v>
      </c>
      <c r="F27" s="39">
        <v>5</v>
      </c>
      <c r="G27" s="39">
        <v>5</v>
      </c>
      <c r="H27" s="39">
        <v>5</v>
      </c>
      <c r="I27" s="39">
        <v>5</v>
      </c>
      <c r="J27" s="39">
        <v>5</v>
      </c>
      <c r="K27" s="39">
        <v>5</v>
      </c>
      <c r="L27" s="39">
        <v>5</v>
      </c>
      <c r="M27" s="39">
        <v>5</v>
      </c>
      <c r="N27" s="39">
        <v>5</v>
      </c>
      <c r="O27" s="39">
        <v>5</v>
      </c>
      <c r="P27" s="39">
        <v>5</v>
      </c>
      <c r="Q27" s="39">
        <v>4.5</v>
      </c>
      <c r="R27" s="39">
        <v>5</v>
      </c>
      <c r="S27" s="39">
        <v>5</v>
      </c>
      <c r="T27" s="39">
        <v>5</v>
      </c>
      <c r="U27" s="39">
        <v>5</v>
      </c>
      <c r="V27" s="39">
        <v>5</v>
      </c>
      <c r="W27" s="39">
        <v>5</v>
      </c>
      <c r="X27" s="39">
        <v>5</v>
      </c>
      <c r="Y27" s="45">
        <v>5</v>
      </c>
      <c r="Z27" s="9">
        <f t="shared" si="4"/>
        <v>24</v>
      </c>
      <c r="AA27" s="9">
        <f>MODE(B27:Y27)</f>
        <v>5</v>
      </c>
      <c r="AB27" s="9">
        <f t="shared" si="5"/>
        <v>4.5</v>
      </c>
      <c r="AC27" s="9">
        <f t="shared" si="6"/>
        <v>5</v>
      </c>
      <c r="AD27" s="5"/>
      <c r="AE27" s="7"/>
      <c r="AF27" s="7"/>
      <c r="AG27" s="7"/>
      <c r="AH27" s="7"/>
      <c r="AI27" s="7"/>
      <c r="AJ27" s="7"/>
      <c r="AK27" s="7"/>
      <c r="AL27" s="7"/>
      <c r="AX27" s="7"/>
      <c r="AY27" s="7"/>
      <c r="AZ27" s="7"/>
      <c r="BA27" s="7"/>
      <c r="BB27" s="7"/>
      <c r="BC27" s="7"/>
      <c r="BD27" s="7"/>
      <c r="BE27" s="7"/>
    </row>
    <row r="28" spans="1:57" x14ac:dyDescent="0.2">
      <c r="A28" s="30" t="s">
        <v>35</v>
      </c>
      <c r="B28" s="37">
        <v>4</v>
      </c>
      <c r="C28" s="18">
        <v>4</v>
      </c>
      <c r="D28" s="18">
        <v>5</v>
      </c>
      <c r="E28" s="18">
        <v>4</v>
      </c>
      <c r="F28" s="18">
        <v>4</v>
      </c>
      <c r="G28" s="18">
        <v>4</v>
      </c>
      <c r="H28" s="18">
        <v>4</v>
      </c>
      <c r="I28" s="18">
        <v>4</v>
      </c>
      <c r="J28" s="18">
        <v>4</v>
      </c>
      <c r="K28" s="18">
        <v>4</v>
      </c>
      <c r="L28" s="18">
        <v>4</v>
      </c>
      <c r="M28" s="18">
        <v>4</v>
      </c>
      <c r="N28" s="18">
        <v>4</v>
      </c>
      <c r="O28" s="18">
        <v>4</v>
      </c>
      <c r="P28" s="18">
        <v>4</v>
      </c>
      <c r="Q28" s="18">
        <v>4</v>
      </c>
      <c r="R28" s="18">
        <v>4</v>
      </c>
      <c r="S28" s="18">
        <v>4</v>
      </c>
      <c r="T28" s="18">
        <v>4</v>
      </c>
      <c r="U28" s="18">
        <v>4</v>
      </c>
      <c r="V28" s="18">
        <v>4</v>
      </c>
      <c r="W28" s="18">
        <v>4</v>
      </c>
      <c r="X28" s="18">
        <v>4</v>
      </c>
      <c r="Y28" s="45">
        <v>4</v>
      </c>
      <c r="Z28" s="9">
        <f t="shared" si="4"/>
        <v>24</v>
      </c>
      <c r="AA28" s="9">
        <f>MODE(B28:Y28)</f>
        <v>4</v>
      </c>
      <c r="AB28" s="9">
        <f t="shared" si="5"/>
        <v>4</v>
      </c>
      <c r="AC28" s="9">
        <f t="shared" si="6"/>
        <v>5</v>
      </c>
      <c r="AD28" s="5"/>
      <c r="AE28" s="7"/>
      <c r="AF28" s="7"/>
      <c r="AG28" s="7"/>
      <c r="AH28" s="7"/>
      <c r="AI28" s="7"/>
      <c r="AJ28" s="7"/>
      <c r="AK28" s="7"/>
      <c r="AL28" s="7"/>
      <c r="AX28" s="7"/>
      <c r="AY28" s="7"/>
      <c r="AZ28" s="7"/>
      <c r="BA28" s="7"/>
      <c r="BB28" s="7"/>
      <c r="BC28" s="7"/>
      <c r="BD28" s="7"/>
      <c r="BE28" s="7"/>
    </row>
    <row r="29" spans="1:57" x14ac:dyDescent="0.2">
      <c r="A29" s="30" t="s">
        <v>36</v>
      </c>
      <c r="B29" s="37">
        <v>1</v>
      </c>
      <c r="C29" s="18">
        <v>2</v>
      </c>
      <c r="D29" s="18">
        <v>1</v>
      </c>
      <c r="E29" s="18">
        <v>1</v>
      </c>
      <c r="F29" s="18">
        <v>1</v>
      </c>
      <c r="G29" s="18">
        <v>1</v>
      </c>
      <c r="H29" s="18">
        <v>1</v>
      </c>
      <c r="I29" s="18">
        <v>1</v>
      </c>
      <c r="J29" s="18">
        <v>1</v>
      </c>
      <c r="K29" s="18">
        <v>1</v>
      </c>
      <c r="L29" s="18">
        <v>1</v>
      </c>
      <c r="M29" s="18">
        <v>1</v>
      </c>
      <c r="N29" s="18">
        <v>1</v>
      </c>
      <c r="O29" s="18">
        <v>1</v>
      </c>
      <c r="P29" s="18">
        <v>1</v>
      </c>
      <c r="Q29" s="18">
        <v>1</v>
      </c>
      <c r="R29" s="18">
        <v>1</v>
      </c>
      <c r="S29" s="18">
        <v>1</v>
      </c>
      <c r="T29" s="18">
        <v>1</v>
      </c>
      <c r="U29" s="18">
        <v>1</v>
      </c>
      <c r="V29" s="18">
        <v>1</v>
      </c>
      <c r="W29" s="18">
        <v>1</v>
      </c>
      <c r="X29" s="18">
        <v>1</v>
      </c>
      <c r="Y29" s="45">
        <v>1</v>
      </c>
      <c r="Z29" s="9">
        <f t="shared" si="4"/>
        <v>24</v>
      </c>
      <c r="AA29" s="9">
        <f>MODE(B29:Y29)</f>
        <v>1</v>
      </c>
      <c r="AB29" s="9">
        <f t="shared" si="5"/>
        <v>1</v>
      </c>
      <c r="AC29" s="9">
        <f t="shared" si="6"/>
        <v>2</v>
      </c>
      <c r="AD29" s="5"/>
      <c r="AE29" s="7"/>
      <c r="AF29" s="7"/>
      <c r="AG29" s="7"/>
      <c r="AH29" s="7"/>
      <c r="AI29" s="7"/>
      <c r="AJ29" s="7"/>
      <c r="AK29" s="7"/>
      <c r="AL29" s="7"/>
      <c r="AX29" s="7"/>
      <c r="AY29" s="7"/>
      <c r="AZ29" s="7"/>
      <c r="BA29" s="7"/>
      <c r="BB29" s="7"/>
      <c r="BC29" s="7"/>
      <c r="BD29" s="7"/>
      <c r="BE29" s="7"/>
    </row>
    <row r="30" spans="1:57" x14ac:dyDescent="0.2">
      <c r="A30" s="30" t="s">
        <v>37</v>
      </c>
      <c r="B30" s="37">
        <v>9</v>
      </c>
      <c r="C30" s="18">
        <v>10</v>
      </c>
      <c r="D30" s="18">
        <v>11</v>
      </c>
      <c r="E30" s="18">
        <v>10</v>
      </c>
      <c r="F30" s="18">
        <v>9</v>
      </c>
      <c r="G30" s="18">
        <v>11</v>
      </c>
      <c r="H30" s="18">
        <v>9</v>
      </c>
      <c r="I30" s="18">
        <v>10</v>
      </c>
      <c r="J30" s="18">
        <v>9</v>
      </c>
      <c r="K30" s="18">
        <v>9</v>
      </c>
      <c r="L30" s="18">
        <v>10</v>
      </c>
      <c r="M30" s="18">
        <v>9</v>
      </c>
      <c r="N30" s="18">
        <v>10</v>
      </c>
      <c r="O30" s="18">
        <v>11</v>
      </c>
      <c r="P30" s="18">
        <v>10</v>
      </c>
      <c r="Q30" s="18">
        <v>9</v>
      </c>
      <c r="R30" s="18">
        <v>10</v>
      </c>
      <c r="S30" s="18">
        <v>10</v>
      </c>
      <c r="T30" s="18">
        <v>10</v>
      </c>
      <c r="U30" s="18">
        <v>10</v>
      </c>
      <c r="V30" s="18">
        <v>10</v>
      </c>
      <c r="W30" s="18">
        <v>9</v>
      </c>
      <c r="X30" s="18">
        <v>9</v>
      </c>
      <c r="Y30" s="45">
        <v>10</v>
      </c>
      <c r="Z30" s="9">
        <f t="shared" si="4"/>
        <v>24</v>
      </c>
      <c r="AA30" s="9">
        <f>MODE(B30:Y30)</f>
        <v>10</v>
      </c>
      <c r="AB30" s="9">
        <f t="shared" si="5"/>
        <v>9</v>
      </c>
      <c r="AC30" s="9">
        <f t="shared" si="6"/>
        <v>11</v>
      </c>
      <c r="AD30" s="5"/>
      <c r="AE30" s="7"/>
      <c r="AF30" s="7"/>
      <c r="AG30" s="7"/>
      <c r="AH30" s="7"/>
      <c r="AI30" s="7"/>
      <c r="AJ30" s="7"/>
      <c r="AK30" s="7"/>
      <c r="AL30" s="7"/>
      <c r="AX30" s="7"/>
      <c r="AY30" s="7"/>
      <c r="AZ30" s="7"/>
      <c r="BA30" s="7"/>
      <c r="BB30" s="7"/>
      <c r="BC30" s="7"/>
      <c r="BD30" s="7"/>
      <c r="BE30" s="7"/>
    </row>
    <row r="31" spans="1:57" x14ac:dyDescent="0.2">
      <c r="A31" s="30" t="s">
        <v>19</v>
      </c>
      <c r="B31" s="37">
        <v>13</v>
      </c>
      <c r="C31" s="18">
        <v>14</v>
      </c>
      <c r="D31" s="18">
        <v>14</v>
      </c>
      <c r="E31" s="18">
        <v>15</v>
      </c>
      <c r="F31" s="18">
        <v>15</v>
      </c>
      <c r="G31" s="18">
        <v>13</v>
      </c>
      <c r="H31" s="18">
        <v>14</v>
      </c>
      <c r="I31" s="18">
        <v>14</v>
      </c>
      <c r="J31" s="18">
        <v>13</v>
      </c>
      <c r="K31" s="18">
        <v>15</v>
      </c>
      <c r="L31" s="18">
        <v>13</v>
      </c>
      <c r="M31" s="18">
        <v>15</v>
      </c>
      <c r="N31" s="18">
        <v>14</v>
      </c>
      <c r="O31" s="18">
        <v>13</v>
      </c>
      <c r="P31" s="18">
        <v>13</v>
      </c>
      <c r="Q31" s="18">
        <v>14</v>
      </c>
      <c r="R31" s="18">
        <v>15</v>
      </c>
      <c r="S31" s="18">
        <v>15</v>
      </c>
      <c r="T31" s="18">
        <v>15</v>
      </c>
      <c r="U31" s="18">
        <v>14</v>
      </c>
      <c r="V31" s="18">
        <v>15</v>
      </c>
      <c r="W31" s="18">
        <v>14</v>
      </c>
      <c r="X31" s="18">
        <v>13</v>
      </c>
      <c r="Y31" s="45">
        <v>12</v>
      </c>
      <c r="Z31" s="9">
        <f t="shared" si="4"/>
        <v>24</v>
      </c>
      <c r="AA31" s="9">
        <f>MODE(B31:Y31)</f>
        <v>14</v>
      </c>
      <c r="AB31" s="9">
        <f t="shared" si="5"/>
        <v>12</v>
      </c>
      <c r="AC31" s="9">
        <f t="shared" si="6"/>
        <v>15</v>
      </c>
      <c r="AD31" s="5"/>
      <c r="AE31" s="7"/>
      <c r="AF31" s="7"/>
      <c r="AG31" s="7"/>
      <c r="AH31" s="7"/>
      <c r="AI31" s="7"/>
      <c r="AJ31" s="7"/>
      <c r="AK31" s="7"/>
      <c r="AL31" s="7"/>
      <c r="AX31" s="7"/>
      <c r="AY31" s="7"/>
      <c r="AZ31" s="7"/>
      <c r="BA31" s="7"/>
      <c r="BB31" s="7"/>
      <c r="BC31" s="7"/>
      <c r="BD31" s="7"/>
      <c r="BE31" s="7"/>
    </row>
    <row r="32" spans="1:57" x14ac:dyDescent="0.2">
      <c r="A32" s="30" t="s">
        <v>20</v>
      </c>
      <c r="B32" s="37" t="s">
        <v>39</v>
      </c>
      <c r="C32" s="18" t="s">
        <v>39</v>
      </c>
      <c r="D32" s="18" t="s">
        <v>39</v>
      </c>
      <c r="E32" s="18" t="s">
        <v>39</v>
      </c>
      <c r="F32" s="18" t="s">
        <v>39</v>
      </c>
      <c r="G32" s="18" t="s">
        <v>39</v>
      </c>
      <c r="H32" s="18" t="s">
        <v>39</v>
      </c>
      <c r="I32" s="18" t="s">
        <v>39</v>
      </c>
      <c r="J32" s="18" t="s">
        <v>39</v>
      </c>
      <c r="K32" s="18" t="s">
        <v>39</v>
      </c>
      <c r="L32" s="18" t="s">
        <v>39</v>
      </c>
      <c r="M32" s="18" t="s">
        <v>39</v>
      </c>
      <c r="N32" s="18" t="s">
        <v>39</v>
      </c>
      <c r="O32" s="18" t="s">
        <v>39</v>
      </c>
      <c r="P32" s="18" t="s">
        <v>39</v>
      </c>
      <c r="Q32" s="18" t="s">
        <v>39</v>
      </c>
      <c r="R32" s="18" t="s">
        <v>38</v>
      </c>
      <c r="S32" s="18" t="s">
        <v>38</v>
      </c>
      <c r="T32" s="18" t="s">
        <v>38</v>
      </c>
      <c r="U32" s="18" t="s">
        <v>38</v>
      </c>
      <c r="V32" s="18" t="s">
        <v>38</v>
      </c>
      <c r="W32" s="18" t="s">
        <v>38</v>
      </c>
      <c r="X32" s="18" t="s">
        <v>39</v>
      </c>
      <c r="Y32" s="45" t="s">
        <v>38</v>
      </c>
      <c r="Z32" s="9"/>
      <c r="AA32" s="12"/>
      <c r="AB32" s="12"/>
      <c r="AC32" s="12"/>
      <c r="AD32" s="5"/>
      <c r="AE32" s="7"/>
      <c r="AF32" s="7"/>
      <c r="AG32" s="7"/>
      <c r="AH32" s="7"/>
      <c r="AI32" s="7"/>
      <c r="AJ32" s="7"/>
      <c r="AK32" s="7"/>
      <c r="AL32" s="7"/>
      <c r="AX32" s="7"/>
      <c r="AY32" s="7"/>
      <c r="AZ32" s="7"/>
      <c r="BA32" s="7"/>
      <c r="BB32" s="7"/>
      <c r="BC32" s="7"/>
      <c r="BD32" s="7"/>
      <c r="BE32" s="7"/>
    </row>
    <row r="33" spans="1:57" x14ac:dyDescent="0.2">
      <c r="A33" s="30" t="s">
        <v>21</v>
      </c>
      <c r="B33" s="37" t="s">
        <v>30</v>
      </c>
      <c r="C33" s="18" t="s">
        <v>30</v>
      </c>
      <c r="D33" s="18" t="s">
        <v>30</v>
      </c>
      <c r="E33" s="18" t="s">
        <v>30</v>
      </c>
      <c r="F33" s="18" t="s">
        <v>30</v>
      </c>
      <c r="G33" s="18" t="s">
        <v>30</v>
      </c>
      <c r="H33" s="18" t="s">
        <v>30</v>
      </c>
      <c r="I33" s="18" t="s">
        <v>30</v>
      </c>
      <c r="J33" s="18" t="s">
        <v>30</v>
      </c>
      <c r="K33" s="18" t="s">
        <v>30</v>
      </c>
      <c r="L33" s="18" t="s">
        <v>30</v>
      </c>
      <c r="M33" s="18" t="s">
        <v>30</v>
      </c>
      <c r="N33" s="18" t="s">
        <v>30</v>
      </c>
      <c r="O33" s="18" t="s">
        <v>30</v>
      </c>
      <c r="P33" s="18" t="s">
        <v>30</v>
      </c>
      <c r="Q33" s="18" t="s">
        <v>30</v>
      </c>
      <c r="R33" s="18" t="s">
        <v>30</v>
      </c>
      <c r="S33" s="18" t="s">
        <v>30</v>
      </c>
      <c r="T33" s="18" t="s">
        <v>30</v>
      </c>
      <c r="U33" s="18" t="s">
        <v>30</v>
      </c>
      <c r="V33" s="18" t="s">
        <v>30</v>
      </c>
      <c r="W33" s="18" t="s">
        <v>30</v>
      </c>
      <c r="X33" s="18" t="s">
        <v>30</v>
      </c>
      <c r="Y33" s="45" t="s">
        <v>30</v>
      </c>
      <c r="Z33" s="9"/>
      <c r="AA33" s="12"/>
      <c r="AB33" s="12"/>
      <c r="AC33" s="12"/>
      <c r="AD33" s="5"/>
      <c r="AE33" s="7"/>
      <c r="AF33" s="7"/>
      <c r="AG33" s="7"/>
      <c r="AH33" s="7"/>
      <c r="AI33" s="7"/>
      <c r="AJ33" s="7"/>
      <c r="AK33" s="7"/>
      <c r="AL33" s="7"/>
      <c r="AX33" s="7"/>
      <c r="AY33" s="7"/>
      <c r="AZ33" s="7"/>
      <c r="BA33" s="7"/>
      <c r="BB33" s="7"/>
      <c r="BC33" s="7"/>
      <c r="BD33" s="7"/>
      <c r="BE33" s="7"/>
    </row>
    <row r="34" spans="1:57" x14ac:dyDescent="0.2">
      <c r="A34" s="30" t="s">
        <v>22</v>
      </c>
      <c r="B34" s="37" t="s">
        <v>41</v>
      </c>
      <c r="C34" s="18" t="s">
        <v>43</v>
      </c>
      <c r="D34" s="18" t="s">
        <v>41</v>
      </c>
      <c r="E34" s="18" t="s">
        <v>41</v>
      </c>
      <c r="F34" s="18" t="s">
        <v>43</v>
      </c>
      <c r="G34" s="18" t="s">
        <v>41</v>
      </c>
      <c r="H34" s="18" t="s">
        <v>41</v>
      </c>
      <c r="I34" s="18" t="s">
        <v>53</v>
      </c>
      <c r="J34" s="18" t="s">
        <v>41</v>
      </c>
      <c r="K34" s="18" t="s">
        <v>41</v>
      </c>
      <c r="L34" s="18" t="s">
        <v>41</v>
      </c>
      <c r="M34" s="18" t="s">
        <v>43</v>
      </c>
      <c r="N34" s="18" t="s">
        <v>41</v>
      </c>
      <c r="O34" s="18" t="s">
        <v>41</v>
      </c>
      <c r="P34" s="18" t="s">
        <v>41</v>
      </c>
      <c r="Q34" s="18" t="s">
        <v>61</v>
      </c>
      <c r="R34" s="18" t="s">
        <v>41</v>
      </c>
      <c r="S34" s="18" t="s">
        <v>41</v>
      </c>
      <c r="T34" s="18" t="s">
        <v>61</v>
      </c>
      <c r="U34" s="18" t="s">
        <v>43</v>
      </c>
      <c r="V34" s="18" t="s">
        <v>55</v>
      </c>
      <c r="W34" s="18" t="s">
        <v>53</v>
      </c>
      <c r="X34" s="18" t="s">
        <v>41</v>
      </c>
      <c r="Y34" s="45" t="s">
        <v>53</v>
      </c>
      <c r="Z34" s="9"/>
      <c r="AA34" s="11"/>
      <c r="AB34" s="12"/>
      <c r="AC34" s="11"/>
      <c r="AD34" s="5"/>
      <c r="AE34" s="7"/>
      <c r="AF34" s="7"/>
      <c r="AG34" s="7"/>
      <c r="AH34" s="7"/>
      <c r="AI34" s="7"/>
      <c r="AJ34" s="7"/>
      <c r="AK34" s="7"/>
      <c r="AL34" s="7"/>
      <c r="AX34" s="7"/>
      <c r="AY34" s="7"/>
      <c r="AZ34" s="7"/>
      <c r="BA34" s="7"/>
      <c r="BB34" s="7"/>
      <c r="BC34" s="7"/>
      <c r="BD34" s="7"/>
      <c r="BE34" s="7"/>
    </row>
    <row r="35" spans="1:57" x14ac:dyDescent="0.2">
      <c r="A35" s="30" t="s">
        <v>23</v>
      </c>
      <c r="B35" s="37" t="s">
        <v>40</v>
      </c>
      <c r="C35" s="18" t="s">
        <v>40</v>
      </c>
      <c r="D35" s="18" t="s">
        <v>38</v>
      </c>
      <c r="E35" s="18" t="s">
        <v>49</v>
      </c>
      <c r="F35" s="18" t="s">
        <v>38</v>
      </c>
      <c r="G35" s="18" t="s">
        <v>38</v>
      </c>
      <c r="H35" s="18" t="s">
        <v>38</v>
      </c>
      <c r="I35" s="18" t="s">
        <v>38</v>
      </c>
      <c r="J35" s="18" t="s">
        <v>56</v>
      </c>
      <c r="K35" s="18" t="s">
        <v>58</v>
      </c>
      <c r="L35" s="18" t="s">
        <v>58</v>
      </c>
      <c r="M35" s="18" t="s">
        <v>56</v>
      </c>
      <c r="N35" s="18" t="s">
        <v>58</v>
      </c>
      <c r="O35" s="18" t="s">
        <v>40</v>
      </c>
      <c r="P35" s="18" t="s">
        <v>38</v>
      </c>
      <c r="Q35" s="18" t="s">
        <v>56</v>
      </c>
      <c r="R35" s="18" t="s">
        <v>56</v>
      </c>
      <c r="S35" s="18" t="s">
        <v>40</v>
      </c>
      <c r="T35" s="18" t="s">
        <v>56</v>
      </c>
      <c r="U35" s="18" t="s">
        <v>56</v>
      </c>
      <c r="V35" s="18" t="s">
        <v>56</v>
      </c>
      <c r="W35" s="18" t="s">
        <v>56</v>
      </c>
      <c r="X35" s="18" t="s">
        <v>38</v>
      </c>
      <c r="Y35" s="45" t="s">
        <v>38</v>
      </c>
      <c r="Z35" s="9"/>
      <c r="AA35" s="11"/>
      <c r="AB35" s="11"/>
      <c r="AC35" s="11"/>
      <c r="AD35" s="5"/>
      <c r="AE35" s="7"/>
      <c r="AF35" s="7"/>
      <c r="AG35" s="7"/>
      <c r="AH35" s="7"/>
      <c r="AI35" s="7"/>
      <c r="AJ35" s="7"/>
      <c r="AK35" s="7"/>
      <c r="AL35" s="7"/>
      <c r="AX35" s="7"/>
      <c r="AY35" s="7"/>
      <c r="AZ35" s="7"/>
      <c r="BA35" s="7"/>
      <c r="BB35" s="7"/>
      <c r="BC35" s="7"/>
      <c r="BD35" s="7"/>
      <c r="BE35" s="7"/>
    </row>
    <row r="36" spans="1:57" x14ac:dyDescent="0.2">
      <c r="A36" s="30"/>
      <c r="B36" s="3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45"/>
      <c r="Z36" s="9"/>
      <c r="AA36" s="11"/>
      <c r="AB36" s="11"/>
      <c r="AC36" s="11"/>
      <c r="AD36" s="5"/>
      <c r="AE36" s="7"/>
      <c r="AF36" s="7"/>
      <c r="AG36" s="7"/>
      <c r="AH36" s="7"/>
      <c r="AI36" s="7"/>
      <c r="AJ36" s="7"/>
      <c r="AK36" s="7"/>
      <c r="AL36" s="7"/>
      <c r="AX36" s="7"/>
      <c r="AY36" s="7"/>
      <c r="AZ36" s="7"/>
      <c r="BA36" s="7"/>
      <c r="BB36" s="7"/>
      <c r="BC36" s="7"/>
      <c r="BD36" s="7"/>
      <c r="BE36" s="7"/>
    </row>
    <row r="37" spans="1:57" x14ac:dyDescent="0.2">
      <c r="A37" s="30"/>
      <c r="B37" s="3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45"/>
      <c r="Z37" s="9"/>
      <c r="AA37" s="10"/>
      <c r="AB37" s="10"/>
      <c r="AC37" s="10"/>
      <c r="AD37" s="10"/>
      <c r="AE37" s="7"/>
      <c r="AF37" s="7"/>
      <c r="AG37" s="7"/>
      <c r="AH37" s="7"/>
      <c r="AI37" s="7"/>
      <c r="AJ37" s="7"/>
      <c r="AK37" s="7"/>
      <c r="AL37" s="7"/>
      <c r="AX37" s="7"/>
      <c r="AY37" s="7"/>
      <c r="AZ37" s="7"/>
      <c r="BA37" s="7"/>
      <c r="BB37" s="7"/>
      <c r="BC37" s="7"/>
      <c r="BD37" s="7"/>
      <c r="BE37" s="7"/>
    </row>
    <row r="38" spans="1:57" x14ac:dyDescent="0.2">
      <c r="A38" s="30"/>
      <c r="B38" s="26"/>
      <c r="C38" s="26"/>
      <c r="D38" s="26"/>
      <c r="E38" s="26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41"/>
      <c r="W38" s="41"/>
      <c r="X38" s="38"/>
      <c r="Y38" s="46"/>
      <c r="Z38" s="9"/>
      <c r="AA38" s="10"/>
      <c r="AB38" s="10"/>
      <c r="AC38" s="10"/>
      <c r="AD38" s="10"/>
      <c r="AE38" s="7"/>
      <c r="AF38" s="7"/>
      <c r="AG38" s="7"/>
      <c r="AH38" s="7"/>
      <c r="AI38" s="7"/>
      <c r="AJ38" s="7"/>
      <c r="AK38" s="7"/>
      <c r="AL38" s="7"/>
      <c r="AX38" s="7"/>
      <c r="AY38" s="7"/>
      <c r="AZ38" s="7"/>
      <c r="BA38" s="7"/>
      <c r="BB38" s="7"/>
      <c r="BC38" s="7"/>
      <c r="BD38" s="7"/>
      <c r="BE38" s="7"/>
    </row>
    <row r="39" spans="1:57" x14ac:dyDescent="0.2">
      <c r="A39" s="33" t="s">
        <v>2</v>
      </c>
      <c r="B39" s="35">
        <f>B5/B4*100</f>
        <v>37.379576107899801</v>
      </c>
      <c r="C39" s="35">
        <f>C5/C4*100</f>
        <v>38.745822685276195</v>
      </c>
      <c r="D39" s="35">
        <f>D5/D4*100</f>
        <v>36.794582392776526</v>
      </c>
      <c r="E39" s="35">
        <f>E5/E4*100</f>
        <v>36.623924117337083</v>
      </c>
      <c r="F39" s="35">
        <f t="shared" ref="F39:G39" si="7">F5/F4*100</f>
        <v>36.576828841442072</v>
      </c>
      <c r="G39" s="35">
        <f t="shared" si="7"/>
        <v>36.803364879074657</v>
      </c>
      <c r="H39" s="35">
        <f>H5/H4*100</f>
        <v>37.148451406194376</v>
      </c>
      <c r="I39" s="35">
        <f t="shared" ref="I39:T39" si="8">I5/I4*100</f>
        <v>37.408269196348662</v>
      </c>
      <c r="J39" s="35">
        <f t="shared" si="8"/>
        <v>36.065573770491795</v>
      </c>
      <c r="K39" s="35">
        <f t="shared" si="8"/>
        <v>38.265211762530058</v>
      </c>
      <c r="L39" s="35">
        <f t="shared" si="8"/>
        <v>39.333562349708004</v>
      </c>
      <c r="M39" s="35">
        <f t="shared" si="8"/>
        <v>39.954075774971301</v>
      </c>
      <c r="N39" s="35">
        <f t="shared" si="8"/>
        <v>36.702496532593628</v>
      </c>
      <c r="O39" s="35">
        <f t="shared" si="8"/>
        <v>36.098820058997042</v>
      </c>
      <c r="P39" s="35">
        <f t="shared" si="8"/>
        <v>39.536000000000001</v>
      </c>
      <c r="Q39" s="35">
        <f t="shared" si="8"/>
        <v>38.085867620751337</v>
      </c>
      <c r="R39" s="35">
        <f t="shared" si="8"/>
        <v>39.028140858065505</v>
      </c>
      <c r="S39" s="35">
        <f t="shared" si="8"/>
        <v>36.533528765115427</v>
      </c>
      <c r="T39" s="35">
        <f t="shared" si="8"/>
        <v>38.631503920171063</v>
      </c>
      <c r="U39" s="35">
        <f t="shared" ref="U39:Y39" si="9">U5/U4*100</f>
        <v>37.502368770134545</v>
      </c>
      <c r="V39" s="35">
        <f t="shared" ref="V39:W39" si="10">V5/V4*100</f>
        <v>38.083630226889184</v>
      </c>
      <c r="W39" s="35">
        <f t="shared" si="10"/>
        <v>37.985638004050813</v>
      </c>
      <c r="X39" s="35">
        <f t="shared" si="9"/>
        <v>36.971350613915419</v>
      </c>
      <c r="Y39" s="47">
        <f t="shared" si="9"/>
        <v>38.97817628150905</v>
      </c>
      <c r="Z39" s="13">
        <f t="shared" ref="Z39:Z52" si="11">COUNT(B39:Y39)</f>
        <v>24</v>
      </c>
      <c r="AA39" s="14">
        <f t="shared" ref="AA39:AA52" si="12">AVERAGE(B39:Y39)</f>
        <v>37.718198539010153</v>
      </c>
      <c r="AB39" s="14">
        <f t="shared" ref="AB39:AB52" si="13">MIN(B39:Y39)</f>
        <v>36.065573770491795</v>
      </c>
      <c r="AC39" s="14">
        <f t="shared" ref="AC39:AC52" si="14">MAX(B39:Y39)</f>
        <v>39.954075774971301</v>
      </c>
      <c r="AD39" s="14">
        <f t="shared" ref="AD39:AD52" si="15">STDEV(B39:Y39)</f>
        <v>1.1394991843991384</v>
      </c>
      <c r="AE39" s="7"/>
      <c r="AF39" s="7"/>
      <c r="AG39" s="7"/>
      <c r="AH39" s="7"/>
      <c r="AI39" s="7"/>
      <c r="AJ39" s="7"/>
      <c r="AK39" s="7"/>
      <c r="AL39" s="7"/>
      <c r="AX39" s="7"/>
      <c r="AY39" s="7"/>
      <c r="AZ39" s="7"/>
      <c r="BA39" s="7"/>
      <c r="BB39" s="7"/>
      <c r="BC39" s="7"/>
      <c r="BD39" s="7"/>
      <c r="BE39" s="7"/>
    </row>
    <row r="40" spans="1:57" x14ac:dyDescent="0.2">
      <c r="A40" s="33" t="s">
        <v>4</v>
      </c>
      <c r="B40" s="35">
        <f>B6/B4*100</f>
        <v>53.564547206165699</v>
      </c>
      <c r="C40" s="35">
        <f>C6/C4*100</f>
        <v>52.624336544132099</v>
      </c>
      <c r="D40" s="35">
        <f>D6/D4*100</f>
        <v>54.360763390108765</v>
      </c>
      <c r="E40" s="35">
        <f>E6/E4*100</f>
        <v>54.242051642367819</v>
      </c>
      <c r="F40" s="35">
        <f t="shared" ref="F40:G40" si="16">F6/F4*100</f>
        <v>54.410220511025557</v>
      </c>
      <c r="G40" s="35">
        <f t="shared" si="16"/>
        <v>54.241149667017176</v>
      </c>
      <c r="H40" s="35">
        <f>H6/H4*100</f>
        <v>54.254182983268073</v>
      </c>
      <c r="I40" s="35">
        <f t="shared" ref="I40:T40" si="17">I6/I4*100</f>
        <v>52.335779488097366</v>
      </c>
      <c r="J40" s="35">
        <f t="shared" si="17"/>
        <v>53.563064570090333</v>
      </c>
      <c r="K40" s="35">
        <f t="shared" si="17"/>
        <v>52.672461623820979</v>
      </c>
      <c r="L40" s="35">
        <f t="shared" si="17"/>
        <v>53.761593953967711</v>
      </c>
      <c r="M40" s="35">
        <f t="shared" si="17"/>
        <v>54.190585533869118</v>
      </c>
      <c r="N40" s="35">
        <f t="shared" si="17"/>
        <v>54.490291262135926</v>
      </c>
      <c r="O40" s="35">
        <f t="shared" si="17"/>
        <v>54.756637168141587</v>
      </c>
      <c r="P40" s="35">
        <f t="shared" si="17"/>
        <v>54.191999999999993</v>
      </c>
      <c r="Q40" s="35">
        <f t="shared" si="17"/>
        <v>52.951699463327373</v>
      </c>
      <c r="R40" s="35">
        <f t="shared" si="17"/>
        <v>53.821313240043054</v>
      </c>
      <c r="S40" s="35">
        <f t="shared" si="17"/>
        <v>52.601685599120565</v>
      </c>
      <c r="T40" s="35">
        <f t="shared" si="17"/>
        <v>53.528153955808975</v>
      </c>
      <c r="U40" s="35">
        <f t="shared" ref="U40:Y40" si="18">U6/U4*100</f>
        <v>53.155201819215456</v>
      </c>
      <c r="V40" s="35">
        <f t="shared" ref="V40:W40" si="19">V6/V4*100</f>
        <v>54.303393962122634</v>
      </c>
      <c r="W40" s="35">
        <f t="shared" si="19"/>
        <v>52.623826183023382</v>
      </c>
      <c r="X40" s="35">
        <f t="shared" si="18"/>
        <v>54.729422464756716</v>
      </c>
      <c r="Y40" s="47">
        <f t="shared" si="18"/>
        <v>53.205887328709188</v>
      </c>
      <c r="Z40" s="13">
        <f t="shared" si="11"/>
        <v>24</v>
      </c>
      <c r="AA40" s="14">
        <f t="shared" si="12"/>
        <v>53.690843731680637</v>
      </c>
      <c r="AB40" s="14">
        <f t="shared" si="13"/>
        <v>52.335779488097366</v>
      </c>
      <c r="AC40" s="14">
        <f t="shared" si="14"/>
        <v>54.756637168141587</v>
      </c>
      <c r="AD40" s="14">
        <f t="shared" si="15"/>
        <v>0.75483491799041014</v>
      </c>
      <c r="AE40" s="7"/>
      <c r="AF40" s="7"/>
      <c r="AG40" s="7"/>
      <c r="AH40" s="7"/>
      <c r="AI40" s="7"/>
      <c r="AJ40" s="7"/>
      <c r="AK40" s="7"/>
      <c r="AL40" s="7"/>
      <c r="AX40" s="7"/>
      <c r="AY40" s="7"/>
      <c r="AZ40" s="7"/>
      <c r="BA40" s="7"/>
      <c r="BB40" s="7"/>
      <c r="BC40" s="7"/>
      <c r="BD40" s="7"/>
      <c r="BE40" s="7"/>
    </row>
    <row r="41" spans="1:57" x14ac:dyDescent="0.2">
      <c r="A41" s="33" t="s">
        <v>5</v>
      </c>
      <c r="B41" s="35">
        <f>B7/B4*100</f>
        <v>28.901734104046245</v>
      </c>
      <c r="C41" s="35">
        <f>C7/C4*100</f>
        <v>28.051896992333397</v>
      </c>
      <c r="D41" s="35">
        <f>D7/D4*100</f>
        <v>38.928791298994462</v>
      </c>
      <c r="E41" s="35">
        <f>E7/E4*100</f>
        <v>29.123484981556295</v>
      </c>
      <c r="F41" s="35">
        <f t="shared" ref="F41:G41" si="20">F7/F4*100</f>
        <v>28.158907945397271</v>
      </c>
      <c r="G41" s="35">
        <f t="shared" si="20"/>
        <v>29.758149316508938</v>
      </c>
      <c r="H41" s="35">
        <f>H7/H4*100</f>
        <v>28.03488786044856</v>
      </c>
      <c r="I41" s="35">
        <f t="shared" ref="I41:T41" si="21">I7/I4*100</f>
        <v>27.707177376051551</v>
      </c>
      <c r="J41" s="35">
        <f t="shared" si="21"/>
        <v>27.266644362663101</v>
      </c>
      <c r="K41" s="35">
        <f t="shared" si="21"/>
        <v>28.185685222859259</v>
      </c>
      <c r="L41" s="35">
        <f t="shared" si="21"/>
        <v>27.773960838199933</v>
      </c>
      <c r="M41" s="35">
        <f t="shared" si="21"/>
        <v>28.538625553550922</v>
      </c>
      <c r="N41" s="35">
        <f t="shared" si="21"/>
        <v>29.61165048543689</v>
      </c>
      <c r="O41" s="35">
        <f t="shared" si="21"/>
        <v>28.373893805309734</v>
      </c>
      <c r="P41" s="35">
        <f t="shared" si="21"/>
        <v>27.248000000000001</v>
      </c>
      <c r="Q41" s="35">
        <f t="shared" si="21"/>
        <v>27.370304114490164</v>
      </c>
      <c r="R41" s="35">
        <f t="shared" si="21"/>
        <v>28.03321543902814</v>
      </c>
      <c r="S41" s="35">
        <f t="shared" si="21"/>
        <v>27.29937706119458</v>
      </c>
      <c r="T41" s="35">
        <f t="shared" si="21"/>
        <v>27.88667141838917</v>
      </c>
      <c r="U41" s="35">
        <f t="shared" ref="U41:Y41" si="22">U7/U4*100</f>
        <v>29.012696607921168</v>
      </c>
      <c r="V41" s="35">
        <f t="shared" ref="V41:W41" si="23">V7/V4*100</f>
        <v>29.589349334333399</v>
      </c>
      <c r="W41" s="35">
        <f t="shared" si="23"/>
        <v>27.600810163874058</v>
      </c>
      <c r="X41" s="35">
        <f t="shared" si="22"/>
        <v>29.740791268758528</v>
      </c>
      <c r="Y41" s="47">
        <f t="shared" si="22"/>
        <v>26.848249027237355</v>
      </c>
      <c r="Z41" s="13">
        <f t="shared" si="11"/>
        <v>24</v>
      </c>
      <c r="AA41" s="14">
        <f t="shared" si="12"/>
        <v>28.710206440774286</v>
      </c>
      <c r="AB41" s="14">
        <f t="shared" si="13"/>
        <v>26.848249027237355</v>
      </c>
      <c r="AC41" s="14">
        <f t="shared" si="14"/>
        <v>38.928791298994462</v>
      </c>
      <c r="AD41" s="14">
        <f t="shared" si="15"/>
        <v>2.3387079238567519</v>
      </c>
      <c r="AE41" s="7"/>
      <c r="AF41" s="7"/>
      <c r="AG41" s="7"/>
      <c r="AH41" s="7"/>
      <c r="AI41" s="7"/>
      <c r="AJ41" s="7"/>
      <c r="AK41" s="7"/>
      <c r="AL41" s="7"/>
      <c r="AX41" s="7"/>
      <c r="AY41" s="7"/>
      <c r="AZ41" s="7"/>
      <c r="BA41" s="7"/>
      <c r="BB41" s="7"/>
      <c r="BC41" s="7"/>
      <c r="BD41" s="7"/>
      <c r="BE41" s="7"/>
    </row>
    <row r="42" spans="1:57" x14ac:dyDescent="0.2">
      <c r="A42" s="33" t="s">
        <v>6</v>
      </c>
      <c r="B42" s="35">
        <f>B8/B4*100</f>
        <v>58.381502890173408</v>
      </c>
      <c r="C42" s="35">
        <f>C8/C4*100</f>
        <v>57.774719874189117</v>
      </c>
      <c r="D42" s="35">
        <f>D8/D4*100</f>
        <v>58.341883849784523</v>
      </c>
      <c r="E42" s="35">
        <f>E8/E4*100</f>
        <v>57.456525557702442</v>
      </c>
      <c r="F42" s="35">
        <f t="shared" ref="F42:G42" si="24">F8/F4*100</f>
        <v>56.912845642282115</v>
      </c>
      <c r="G42" s="35">
        <f t="shared" si="24"/>
        <v>60.199789695057838</v>
      </c>
      <c r="H42" s="35">
        <f>H8/H4*100</f>
        <v>56.60377358490566</v>
      </c>
      <c r="I42" s="35">
        <f t="shared" ref="I42:T42" si="25">I8/I4*100</f>
        <v>55.629139072847678</v>
      </c>
      <c r="J42" s="35">
        <f t="shared" si="25"/>
        <v>57.561057209769153</v>
      </c>
      <c r="K42" s="35">
        <f t="shared" si="25"/>
        <v>56.371370445718519</v>
      </c>
      <c r="L42" s="35">
        <f t="shared" si="25"/>
        <v>57.626245276537269</v>
      </c>
      <c r="M42" s="35">
        <f t="shared" si="25"/>
        <v>57.864523536165336</v>
      </c>
      <c r="N42" s="35">
        <f t="shared" si="25"/>
        <v>57.264216366158117</v>
      </c>
      <c r="O42" s="35">
        <f t="shared" si="25"/>
        <v>56.139380530973447</v>
      </c>
      <c r="P42" s="35">
        <f t="shared" si="25"/>
        <v>57.440000000000005</v>
      </c>
      <c r="Q42" s="35">
        <f t="shared" si="25"/>
        <v>57.388193202146688</v>
      </c>
      <c r="R42" s="35">
        <f t="shared" si="25"/>
        <v>57.665692757188992</v>
      </c>
      <c r="S42" s="35">
        <f t="shared" si="25"/>
        <v>55.972883840234523</v>
      </c>
      <c r="T42" s="35">
        <f t="shared" si="25"/>
        <v>57.109764789736275</v>
      </c>
      <c r="U42" s="35">
        <f t="shared" ref="U42:Y42" si="26">U8/U4*100</f>
        <v>56.660981618343754</v>
      </c>
      <c r="V42" s="35">
        <f t="shared" ref="V42:W42" si="27">V8/V4*100</f>
        <v>57.116069754359657</v>
      </c>
      <c r="W42" s="35">
        <f t="shared" si="27"/>
        <v>56.969250598416501</v>
      </c>
      <c r="X42" s="35">
        <f t="shared" si="26"/>
        <v>58.526603001364251</v>
      </c>
      <c r="Y42" s="47">
        <f t="shared" si="26"/>
        <v>55.794281847403141</v>
      </c>
      <c r="Z42" s="13">
        <f t="shared" si="11"/>
        <v>24</v>
      </c>
      <c r="AA42" s="14">
        <f t="shared" si="12"/>
        <v>57.282112289227449</v>
      </c>
      <c r="AB42" s="14">
        <f t="shared" si="13"/>
        <v>55.629139072847678</v>
      </c>
      <c r="AC42" s="14">
        <f t="shared" si="14"/>
        <v>60.199789695057838</v>
      </c>
      <c r="AD42" s="14">
        <f t="shared" si="15"/>
        <v>1.0068962036964362</v>
      </c>
      <c r="AE42" s="7"/>
      <c r="AF42" s="7"/>
      <c r="AG42" s="7"/>
      <c r="AH42" s="7"/>
      <c r="AI42" s="7"/>
      <c r="AJ42" s="7"/>
      <c r="AK42" s="7"/>
      <c r="AL42" s="7"/>
      <c r="AX42" s="7"/>
      <c r="AY42" s="7"/>
      <c r="AZ42" s="7"/>
      <c r="BA42" s="7"/>
      <c r="BB42" s="7"/>
      <c r="BC42" s="7"/>
      <c r="BD42" s="7"/>
      <c r="BE42" s="7"/>
    </row>
    <row r="43" spans="1:57" x14ac:dyDescent="0.2">
      <c r="A43" s="33" t="s">
        <v>7</v>
      </c>
      <c r="B43" s="35">
        <f>B9/B4*100</f>
        <v>86.897880539499042</v>
      </c>
      <c r="C43" s="35">
        <f>C9/C4*100</f>
        <v>85.433457833693737</v>
      </c>
      <c r="D43" s="35">
        <f>D9/D4*100</f>
        <v>85.737738559408996</v>
      </c>
      <c r="E43" s="35">
        <f>E9/E4*100</f>
        <v>87.194800632355523</v>
      </c>
      <c r="F43" s="35">
        <f t="shared" ref="F43:G43" si="28">F9/F4*100</f>
        <v>86.296814840742044</v>
      </c>
      <c r="G43" s="35">
        <f t="shared" si="28"/>
        <v>88.135296179460212</v>
      </c>
      <c r="H43" s="35">
        <f>H9/H4*100</f>
        <v>86.347454610181558</v>
      </c>
      <c r="I43" s="35">
        <f t="shared" ref="I43:T43" si="29">I9/I4*100</f>
        <v>84.35654197243602</v>
      </c>
      <c r="J43" s="35">
        <f t="shared" si="29"/>
        <v>86.26630980260957</v>
      </c>
      <c r="K43" s="35">
        <f t="shared" si="29"/>
        <v>87.312742740891437</v>
      </c>
      <c r="L43" s="35">
        <f t="shared" si="29"/>
        <v>88.096873926485742</v>
      </c>
      <c r="M43" s="35">
        <f t="shared" si="29"/>
        <v>85.82909627685747</v>
      </c>
      <c r="N43" s="35">
        <f t="shared" si="29"/>
        <v>86.979889042995836</v>
      </c>
      <c r="O43" s="35">
        <f t="shared" si="29"/>
        <v>87.629056047197636</v>
      </c>
      <c r="P43" s="35">
        <f t="shared" si="29"/>
        <v>86.432000000000002</v>
      </c>
      <c r="Q43" s="35">
        <f t="shared" si="29"/>
        <v>85.796064400715565</v>
      </c>
      <c r="R43" s="35">
        <f t="shared" si="29"/>
        <v>86.406274027371978</v>
      </c>
      <c r="S43" s="35">
        <f t="shared" si="29"/>
        <v>85.434224990839141</v>
      </c>
      <c r="T43" s="35">
        <f t="shared" si="29"/>
        <v>85.727013542409125</v>
      </c>
      <c r="U43" s="35">
        <f t="shared" ref="U43:Y43" si="30">U9/U4*100</f>
        <v>85.294675004737528</v>
      </c>
      <c r="V43" s="35">
        <f t="shared" ref="V43:W43" si="31">V9/V4*100</f>
        <v>85.636602287642987</v>
      </c>
      <c r="W43" s="35">
        <f t="shared" si="31"/>
        <v>85.656416866138841</v>
      </c>
      <c r="X43" s="35">
        <f t="shared" si="30"/>
        <v>86.834924965893592</v>
      </c>
      <c r="Y43" s="47">
        <f t="shared" si="30"/>
        <v>85.856877008966336</v>
      </c>
      <c r="Z43" s="13">
        <f t="shared" si="11"/>
        <v>24</v>
      </c>
      <c r="AA43" s="14">
        <f t="shared" si="12"/>
        <v>86.316209420813735</v>
      </c>
      <c r="AB43" s="14">
        <f t="shared" si="13"/>
        <v>84.35654197243602</v>
      </c>
      <c r="AC43" s="14">
        <f t="shared" si="14"/>
        <v>88.135296179460212</v>
      </c>
      <c r="AD43" s="14">
        <f t="shared" si="15"/>
        <v>0.92737155593022358</v>
      </c>
      <c r="AE43" s="7"/>
      <c r="AF43" s="7"/>
      <c r="AG43" s="7"/>
      <c r="AH43" s="7"/>
      <c r="AI43" s="7"/>
      <c r="AJ43" s="7"/>
      <c r="AK43" s="7"/>
      <c r="AL43" s="7"/>
      <c r="AX43" s="7"/>
      <c r="AY43" s="7"/>
      <c r="AZ43" s="7"/>
      <c r="BA43" s="7"/>
      <c r="BB43" s="7"/>
      <c r="BC43" s="7"/>
      <c r="BD43" s="7"/>
      <c r="BE43" s="7"/>
    </row>
    <row r="44" spans="1:57" x14ac:dyDescent="0.2">
      <c r="A44" s="33" t="s">
        <v>8</v>
      </c>
      <c r="B44" s="35">
        <f>B10/B4*100</f>
        <v>52.601156069364166</v>
      </c>
      <c r="C44" s="35">
        <f>C10/C4*100</f>
        <v>53.19441714173383</v>
      </c>
      <c r="D44" s="35">
        <f>D10/D4*100</f>
        <v>51.241534988713319</v>
      </c>
      <c r="E44" s="35">
        <f>E10/E4*100</f>
        <v>53.258387493412961</v>
      </c>
      <c r="F44" s="35">
        <f t="shared" ref="F44:G44" si="32">F10/F4*100</f>
        <v>53.622681134056705</v>
      </c>
      <c r="G44" s="35">
        <f t="shared" si="32"/>
        <v>54.013319313003848</v>
      </c>
      <c r="H44" s="35">
        <f>H10/H4*100</f>
        <v>53.559985760056961</v>
      </c>
      <c r="I44" s="35">
        <f t="shared" ref="I44:T44" si="33">I10/I4*100</f>
        <v>54.412027921961695</v>
      </c>
      <c r="J44" s="35">
        <f t="shared" si="33"/>
        <v>53.914352626296413</v>
      </c>
      <c r="K44" s="35">
        <f t="shared" si="33"/>
        <v>54.521916034769745</v>
      </c>
      <c r="L44" s="35">
        <f t="shared" si="33"/>
        <v>56.011679835108211</v>
      </c>
      <c r="M44" s="35">
        <f t="shared" si="33"/>
        <v>53.993767426603256</v>
      </c>
      <c r="N44" s="35">
        <f t="shared" si="33"/>
        <v>53.016643550624131</v>
      </c>
      <c r="O44" s="35">
        <f t="shared" si="33"/>
        <v>52.193952802359874</v>
      </c>
      <c r="P44" s="35">
        <f t="shared" si="33"/>
        <v>55.312000000000005</v>
      </c>
      <c r="Q44" s="35">
        <f t="shared" si="33"/>
        <v>54.096601073345262</v>
      </c>
      <c r="R44" s="35">
        <f t="shared" si="33"/>
        <v>54.067353529140391</v>
      </c>
      <c r="S44" s="35">
        <f t="shared" si="33"/>
        <v>54.690362770245514</v>
      </c>
      <c r="T44" s="35">
        <f t="shared" si="33"/>
        <v>54.205274411974344</v>
      </c>
      <c r="U44" s="35">
        <f t="shared" ref="U44:Y44" si="34">U10/U4*100</f>
        <v>53.1931021413682</v>
      </c>
      <c r="V44" s="35">
        <f t="shared" ref="V44:W44" si="35">V10/V4*100</f>
        <v>53.647102943934001</v>
      </c>
      <c r="W44" s="35">
        <f t="shared" si="35"/>
        <v>54.225741115816604</v>
      </c>
      <c r="X44" s="35">
        <f t="shared" si="34"/>
        <v>53.478854024556618</v>
      </c>
      <c r="Y44" s="47">
        <f t="shared" si="34"/>
        <v>55.794281847403141</v>
      </c>
      <c r="Z44" s="13">
        <f t="shared" si="11"/>
        <v>24</v>
      </c>
      <c r="AA44" s="14">
        <f t="shared" si="12"/>
        <v>53.844437331493715</v>
      </c>
      <c r="AB44" s="14">
        <f t="shared" si="13"/>
        <v>51.241534988713319</v>
      </c>
      <c r="AC44" s="14">
        <f t="shared" si="14"/>
        <v>56.011679835108211</v>
      </c>
      <c r="AD44" s="14">
        <f t="shared" si="15"/>
        <v>1.0594701805268791</v>
      </c>
      <c r="AE44" s="7"/>
      <c r="AF44" s="7"/>
      <c r="AG44" s="7"/>
      <c r="AH44" s="7"/>
      <c r="AI44" s="7"/>
      <c r="AJ44" s="7"/>
      <c r="AK44" s="7"/>
      <c r="AL44" s="7"/>
      <c r="AX44" s="7"/>
      <c r="AY44" s="7"/>
      <c r="AZ44" s="7"/>
      <c r="BA44" s="7"/>
      <c r="BB44" s="7"/>
      <c r="BC44" s="7"/>
      <c r="BD44" s="7"/>
      <c r="BE44" s="7"/>
    </row>
    <row r="45" spans="1:57" x14ac:dyDescent="0.2">
      <c r="A45" s="33" t="s">
        <v>31</v>
      </c>
      <c r="B45" s="35">
        <f>B11/B4*100</f>
        <v>47.97687861271676</v>
      </c>
      <c r="C45" s="35">
        <f>C11/C4*100</f>
        <v>47.70984863377236</v>
      </c>
      <c r="D45" s="35">
        <f>D11/D4*100</f>
        <v>45.413502975579725</v>
      </c>
      <c r="E45" s="35">
        <f>E11/E4*100</f>
        <v>48.691375373265409</v>
      </c>
      <c r="F45" s="35">
        <f t="shared" ref="F45:G45" si="36">F11/F4*100</f>
        <v>47.829891494574724</v>
      </c>
      <c r="G45" s="35">
        <f t="shared" si="36"/>
        <v>50.122677882930248</v>
      </c>
      <c r="H45" s="35">
        <f>H11/H4*100</f>
        <v>48.469206123175503</v>
      </c>
      <c r="I45" s="35">
        <f t="shared" ref="I45:T45" si="37">I11/I4*100</f>
        <v>48.756040809020938</v>
      </c>
      <c r="J45" s="35">
        <f t="shared" si="37"/>
        <v>48.678487788558051</v>
      </c>
      <c r="K45" s="35">
        <f t="shared" si="37"/>
        <v>50.749029036434258</v>
      </c>
      <c r="L45" s="35">
        <f t="shared" si="37"/>
        <v>50.618344211611131</v>
      </c>
      <c r="M45" s="35">
        <f t="shared" si="37"/>
        <v>49.893390191897659</v>
      </c>
      <c r="N45" s="35">
        <f t="shared" si="37"/>
        <v>49.046463245492369</v>
      </c>
      <c r="O45" s="35">
        <f t="shared" si="37"/>
        <v>47.971976401179937</v>
      </c>
      <c r="P45" s="35">
        <f t="shared" si="37"/>
        <v>49.887999999999998</v>
      </c>
      <c r="Q45" s="35">
        <f t="shared" si="37"/>
        <v>47.978533094812164</v>
      </c>
      <c r="R45" s="35">
        <f t="shared" si="37"/>
        <v>48.823619867753344</v>
      </c>
      <c r="S45" s="35">
        <f t="shared" si="37"/>
        <v>47.270062293880542</v>
      </c>
      <c r="T45" s="35">
        <f t="shared" si="37"/>
        <v>48.627940128296508</v>
      </c>
      <c r="U45" s="35">
        <f t="shared" ref="U45:Y45" si="38">U11/U4*100</f>
        <v>47.849156717832095</v>
      </c>
      <c r="V45" s="35">
        <f t="shared" ref="V45:W45" si="39">V11/V4*100</f>
        <v>48.209263078942435</v>
      </c>
      <c r="W45" s="35">
        <f t="shared" si="39"/>
        <v>49.125391272325537</v>
      </c>
      <c r="X45" s="35">
        <f t="shared" si="38"/>
        <v>48.544793087767175</v>
      </c>
      <c r="Y45" s="47">
        <f t="shared" si="38"/>
        <v>49.82236508205041</v>
      </c>
      <c r="Z45" s="13">
        <f t="shared" si="11"/>
        <v>24</v>
      </c>
      <c r="AA45" s="14">
        <f t="shared" si="12"/>
        <v>48.669426558494564</v>
      </c>
      <c r="AB45" s="14">
        <f t="shared" si="13"/>
        <v>45.413502975579725</v>
      </c>
      <c r="AC45" s="14">
        <f t="shared" si="14"/>
        <v>50.749029036434258</v>
      </c>
      <c r="AD45" s="14">
        <f t="shared" si="15"/>
        <v>1.1702719857503872</v>
      </c>
      <c r="AE45" s="7"/>
      <c r="AF45" s="7"/>
      <c r="AG45" s="7"/>
      <c r="AH45" s="7"/>
      <c r="AI45" s="7"/>
      <c r="AJ45" s="7"/>
      <c r="AK45" s="7"/>
      <c r="AL45" s="7"/>
      <c r="AX45" s="7"/>
      <c r="AY45" s="7"/>
      <c r="AZ45" s="7"/>
      <c r="BA45" s="7"/>
      <c r="BB45" s="7"/>
      <c r="BC45" s="7"/>
      <c r="BD45" s="7"/>
      <c r="BE45" s="7"/>
    </row>
    <row r="46" spans="1:57" x14ac:dyDescent="0.2">
      <c r="A46" s="33" t="s">
        <v>32</v>
      </c>
      <c r="B46" s="35">
        <f>B12/B4*100</f>
        <v>36.801541425818883</v>
      </c>
      <c r="C46" s="35">
        <f>C12/C4*100</f>
        <v>37.487713780224105</v>
      </c>
      <c r="D46" s="35">
        <f>D12/D4*100</f>
        <v>35.358095628975995</v>
      </c>
      <c r="E46" s="35">
        <f>E12/E4*100</f>
        <v>36.132092042859654</v>
      </c>
      <c r="F46" s="35">
        <f t="shared" ref="F46:G46" si="40">F12/F4*100</f>
        <v>36.244312215610783</v>
      </c>
      <c r="G46" s="35">
        <f t="shared" si="40"/>
        <v>36.277602523659304</v>
      </c>
      <c r="H46" s="35">
        <f>H12/H4*100</f>
        <v>36.418654325382697</v>
      </c>
      <c r="I46" s="35">
        <f t="shared" ref="I46:T46" si="41">I12/I4*100</f>
        <v>36.835511007696439</v>
      </c>
      <c r="J46" s="35">
        <f t="shared" si="41"/>
        <v>35.346269655403148</v>
      </c>
      <c r="K46" s="35">
        <f t="shared" si="41"/>
        <v>37.654891806916957</v>
      </c>
      <c r="L46" s="35">
        <f t="shared" si="41"/>
        <v>38.698041909996569</v>
      </c>
      <c r="M46" s="35">
        <f t="shared" si="41"/>
        <v>39.593242578317209</v>
      </c>
      <c r="N46" s="35">
        <f t="shared" si="41"/>
        <v>37.222607489597777</v>
      </c>
      <c r="O46" s="35">
        <f t="shared" si="41"/>
        <v>35.951327433628315</v>
      </c>
      <c r="P46" s="35">
        <f t="shared" si="41"/>
        <v>39.247999999999998</v>
      </c>
      <c r="Q46" s="35">
        <f t="shared" si="41"/>
        <v>37.209302325581397</v>
      </c>
      <c r="R46" s="35">
        <f t="shared" si="41"/>
        <v>38.551437797939414</v>
      </c>
      <c r="S46" s="35">
        <f t="shared" si="41"/>
        <v>36.038842066691103</v>
      </c>
      <c r="T46" s="35">
        <f t="shared" si="41"/>
        <v>38.275124732715611</v>
      </c>
      <c r="U46" s="35">
        <f t="shared" ref="U46:Y46" si="42">U12/U4*100</f>
        <v>37.274966837218116</v>
      </c>
      <c r="V46" s="35">
        <f t="shared" ref="V46:W46" si="43">V12/V4*100</f>
        <v>36.958559909994378</v>
      </c>
      <c r="W46" s="35">
        <f t="shared" si="43"/>
        <v>37.433253544466943</v>
      </c>
      <c r="X46" s="35">
        <f t="shared" si="42"/>
        <v>36.357435197817196</v>
      </c>
      <c r="Y46" s="47">
        <f t="shared" si="42"/>
        <v>38.318389443410588</v>
      </c>
      <c r="Z46" s="13">
        <f t="shared" si="11"/>
        <v>24</v>
      </c>
      <c r="AA46" s="14">
        <f t="shared" si="12"/>
        <v>37.153633986663451</v>
      </c>
      <c r="AB46" s="14">
        <f t="shared" si="13"/>
        <v>35.346269655403148</v>
      </c>
      <c r="AC46" s="14">
        <f t="shared" si="14"/>
        <v>39.593242578317209</v>
      </c>
      <c r="AD46" s="14">
        <f t="shared" si="15"/>
        <v>1.1611307252146781</v>
      </c>
      <c r="AE46" s="7"/>
      <c r="AF46" s="7"/>
      <c r="AG46" s="7"/>
      <c r="AH46" s="7"/>
      <c r="AI46" s="7"/>
      <c r="AJ46" s="7"/>
      <c r="AK46" s="7"/>
      <c r="AL46" s="7"/>
      <c r="AX46" s="7"/>
      <c r="AY46" s="7"/>
      <c r="AZ46" s="7"/>
      <c r="BA46" s="7"/>
      <c r="BB46" s="7"/>
      <c r="BC46" s="7"/>
      <c r="BD46" s="7"/>
      <c r="BE46" s="7"/>
    </row>
    <row r="47" spans="1:57" x14ac:dyDescent="0.2">
      <c r="A47" s="33" t="s">
        <v>33</v>
      </c>
      <c r="B47" s="35">
        <f>B13/B4*100</f>
        <v>39.884393063583815</v>
      </c>
      <c r="C47" s="35">
        <f>C13/C4*100</f>
        <v>39.807352073913897</v>
      </c>
      <c r="D47" s="35">
        <f>D13/D4*100</f>
        <v>39.277652370203164</v>
      </c>
      <c r="E47" s="35">
        <f>E13/E4*100</f>
        <v>39.855963463903045</v>
      </c>
      <c r="F47" s="35">
        <f t="shared" ref="F47:G47" si="44">F13/F4*100</f>
        <v>38.326916345817288</v>
      </c>
      <c r="G47" s="35">
        <f t="shared" si="44"/>
        <v>38.906414300736067</v>
      </c>
      <c r="H47" s="35">
        <f>H13/H4*100</f>
        <v>38.910644357422569</v>
      </c>
      <c r="I47" s="35">
        <f t="shared" ref="I47:T47" si="45">I13/I4*100</f>
        <v>37.444066583139431</v>
      </c>
      <c r="J47" s="35">
        <f t="shared" si="45"/>
        <v>37.738374038139845</v>
      </c>
      <c r="K47" s="35">
        <f t="shared" si="45"/>
        <v>37.636397262807478</v>
      </c>
      <c r="L47" s="35">
        <f t="shared" si="45"/>
        <v>40.106492614221921</v>
      </c>
      <c r="M47" s="35">
        <f t="shared" si="45"/>
        <v>40.34771198950304</v>
      </c>
      <c r="N47" s="35">
        <f t="shared" si="45"/>
        <v>38.938973647711514</v>
      </c>
      <c r="O47" s="35">
        <f t="shared" si="45"/>
        <v>38.753687315634217</v>
      </c>
      <c r="P47" s="35">
        <f t="shared" si="45"/>
        <v>40.911999999999999</v>
      </c>
      <c r="Q47" s="35">
        <f t="shared" si="45"/>
        <v>38.157423971377455</v>
      </c>
      <c r="R47" s="35">
        <f t="shared" si="45"/>
        <v>39.33569121943718</v>
      </c>
      <c r="S47" s="35">
        <f t="shared" si="45"/>
        <v>36.331989739831435</v>
      </c>
      <c r="T47" s="35">
        <f t="shared" si="45"/>
        <v>39.059158945117609</v>
      </c>
      <c r="U47" s="35">
        <f t="shared" ref="U47:Y47" si="46">U13/U4*100</f>
        <v>38.809929884404013</v>
      </c>
      <c r="V47" s="35">
        <f t="shared" ref="V47:W47" si="47">V13/V4*100</f>
        <v>39.002437652353272</v>
      </c>
      <c r="W47" s="35">
        <f t="shared" si="47"/>
        <v>38.887865954704473</v>
      </c>
      <c r="X47" s="35">
        <f t="shared" si="46"/>
        <v>37.517053206002728</v>
      </c>
      <c r="Y47" s="47">
        <f t="shared" si="46"/>
        <v>38.775164946709531</v>
      </c>
      <c r="Z47" s="13">
        <f t="shared" si="11"/>
        <v>24</v>
      </c>
      <c r="AA47" s="14">
        <f t="shared" si="12"/>
        <v>38.863489789444792</v>
      </c>
      <c r="AB47" s="14">
        <f t="shared" si="13"/>
        <v>36.331989739831435</v>
      </c>
      <c r="AC47" s="14">
        <f t="shared" si="14"/>
        <v>40.911999999999999</v>
      </c>
      <c r="AD47" s="14">
        <f t="shared" si="15"/>
        <v>1.0455266874156606</v>
      </c>
      <c r="AE47" s="7"/>
      <c r="AF47" s="7"/>
      <c r="AG47" s="7"/>
      <c r="AH47" s="7"/>
      <c r="AI47" s="7"/>
      <c r="AJ47" s="7"/>
      <c r="AK47" s="7"/>
      <c r="AL47" s="7"/>
      <c r="AX47" s="7"/>
      <c r="AY47" s="7"/>
      <c r="AZ47" s="7"/>
      <c r="BA47" s="7"/>
      <c r="BB47" s="7"/>
      <c r="BC47" s="7"/>
      <c r="BD47" s="7"/>
      <c r="BE47" s="7"/>
    </row>
    <row r="48" spans="1:57" x14ac:dyDescent="0.2">
      <c r="A48" s="33" t="s">
        <v>24</v>
      </c>
      <c r="B48" s="35">
        <f>B14/B4*100</f>
        <v>15.144508670520231</v>
      </c>
      <c r="C48" s="35">
        <f>C14/C4*100</f>
        <v>13.799882052290153</v>
      </c>
      <c r="D48" s="35">
        <f>D14/D4*100</f>
        <v>12.087010055407346</v>
      </c>
      <c r="E48" s="35">
        <f>E14/E4*100</f>
        <v>16.142631301598453</v>
      </c>
      <c r="F48" s="35">
        <f t="shared" ref="F48:G48" si="48">F14/F4*100</f>
        <v>14.315715785789287</v>
      </c>
      <c r="G48" s="35">
        <f t="shared" si="48"/>
        <v>15.422362425517001</v>
      </c>
      <c r="H48" s="35">
        <f>H14/H4*100</f>
        <v>16.411534353862585</v>
      </c>
      <c r="I48" s="35">
        <f t="shared" ref="I48:T48" si="49">I14/I4*100</f>
        <v>15.50026848040093</v>
      </c>
      <c r="J48" s="35">
        <f t="shared" si="49"/>
        <v>14.787554366008699</v>
      </c>
      <c r="K48" s="35">
        <f t="shared" si="49"/>
        <v>15.590900684298131</v>
      </c>
      <c r="L48" s="35">
        <f t="shared" si="49"/>
        <v>14.754379938165579</v>
      </c>
      <c r="M48" s="35">
        <f t="shared" si="49"/>
        <v>16.057077251107103</v>
      </c>
      <c r="N48" s="35">
        <f t="shared" si="49"/>
        <v>16.660887656033285</v>
      </c>
      <c r="O48" s="35">
        <f t="shared" si="49"/>
        <v>15.505162241887904</v>
      </c>
      <c r="P48" s="35">
        <f t="shared" si="49"/>
        <v>14.959999999999999</v>
      </c>
      <c r="Q48" s="35">
        <f t="shared" si="49"/>
        <v>15.760286225402506</v>
      </c>
      <c r="R48" s="35">
        <f t="shared" si="49"/>
        <v>14.747039827771797</v>
      </c>
      <c r="S48" s="35">
        <f t="shared" si="49"/>
        <v>14.49248809087578</v>
      </c>
      <c r="T48" s="35">
        <f t="shared" si="49"/>
        <v>15.466856735566642</v>
      </c>
      <c r="U48" s="35">
        <f t="shared" ref="U48:Y48" si="50">U14/U4*100</f>
        <v>16.221337881371991</v>
      </c>
      <c r="V48" s="35">
        <f t="shared" ref="V48:W48" si="51">V14/V4*100</f>
        <v>15.863491468216765</v>
      </c>
      <c r="W48" s="35">
        <f t="shared" si="51"/>
        <v>15.945498066654389</v>
      </c>
      <c r="X48" s="35">
        <f t="shared" si="50"/>
        <v>15.507048658481128</v>
      </c>
      <c r="Y48" s="47">
        <f t="shared" si="50"/>
        <v>14.785992217898833</v>
      </c>
      <c r="Z48" s="13">
        <f t="shared" si="11"/>
        <v>24</v>
      </c>
      <c r="AA48" s="14">
        <f t="shared" si="12"/>
        <v>15.247079768130272</v>
      </c>
      <c r="AB48" s="14">
        <f t="shared" si="13"/>
        <v>12.087010055407346</v>
      </c>
      <c r="AC48" s="14">
        <f t="shared" si="14"/>
        <v>16.660887656033285</v>
      </c>
      <c r="AD48" s="14">
        <f t="shared" si="15"/>
        <v>0.97391018013432529</v>
      </c>
      <c r="AE48" s="7"/>
      <c r="AF48" s="7"/>
      <c r="AG48" s="7"/>
      <c r="AH48" s="7"/>
      <c r="AI48" s="7"/>
      <c r="AJ48" s="7"/>
      <c r="AK48" s="7"/>
      <c r="AL48" s="7"/>
      <c r="AX48" s="7"/>
      <c r="AY48" s="7"/>
      <c r="AZ48" s="7"/>
      <c r="BA48" s="7"/>
      <c r="BB48" s="7"/>
      <c r="BC48" s="7"/>
      <c r="BD48" s="7"/>
      <c r="BE48" s="7"/>
    </row>
    <row r="49" spans="1:57" x14ac:dyDescent="0.2">
      <c r="A49" s="33" t="s">
        <v>9</v>
      </c>
      <c r="B49" s="35">
        <f>B15/B4*100</f>
        <v>22.928709055876688</v>
      </c>
      <c r="C49" s="35">
        <f>C15/C4*100</f>
        <v>21.977589935128762</v>
      </c>
      <c r="D49" s="35">
        <f>D15/D4*100</f>
        <v>18.838497845269856</v>
      </c>
      <c r="E49" s="35">
        <f>E15/E4*100</f>
        <v>21.35956437730546</v>
      </c>
      <c r="F49" s="35">
        <f t="shared" ref="F49:G49" si="52">F15/F4*100</f>
        <v>18.113405670283512</v>
      </c>
      <c r="G49" s="35">
        <f t="shared" si="52"/>
        <v>18.103750438135297</v>
      </c>
      <c r="H49" s="35">
        <f>H15/H4*100</f>
        <v>21.555713777144891</v>
      </c>
      <c r="I49" s="35">
        <f t="shared" ref="I49:T49" si="53">I15/I4*100</f>
        <v>19.921245749060322</v>
      </c>
      <c r="J49" s="35">
        <f t="shared" si="53"/>
        <v>20.107059217129475</v>
      </c>
      <c r="K49" s="35">
        <f t="shared" si="53"/>
        <v>21.694100240429073</v>
      </c>
      <c r="L49" s="35">
        <f t="shared" si="53"/>
        <v>20.199244245963584</v>
      </c>
      <c r="M49" s="35">
        <f t="shared" si="53"/>
        <v>19.22256847629982</v>
      </c>
      <c r="N49" s="35">
        <f t="shared" si="53"/>
        <v>23.127600554785023</v>
      </c>
      <c r="O49" s="35">
        <f t="shared" si="53"/>
        <v>18.897492625368731</v>
      </c>
      <c r="P49" s="35">
        <f t="shared" si="53"/>
        <v>20.080000000000002</v>
      </c>
      <c r="Q49" s="35">
        <f t="shared" si="53"/>
        <v>20.411449016100182</v>
      </c>
      <c r="R49" s="35">
        <f t="shared" si="53"/>
        <v>20.267568814393357</v>
      </c>
      <c r="S49" s="35">
        <f t="shared" si="53"/>
        <v>17.222425796995239</v>
      </c>
      <c r="T49" s="35">
        <f t="shared" si="53"/>
        <v>20.741268709907342</v>
      </c>
      <c r="U49" s="35">
        <f t="shared" ref="U49:Y49" si="54">U15/U4*100</f>
        <v>16.638241425052112</v>
      </c>
      <c r="V49" s="35">
        <f t="shared" ref="V49:W49" si="55">V15/V4*100</f>
        <v>21.995124695293459</v>
      </c>
      <c r="W49" s="35">
        <f t="shared" si="55"/>
        <v>21.653470815687719</v>
      </c>
      <c r="X49" s="35">
        <f t="shared" si="54"/>
        <v>22.282855843565262</v>
      </c>
      <c r="Y49" s="47">
        <f t="shared" si="54"/>
        <v>19.150735916088649</v>
      </c>
      <c r="Z49" s="13">
        <f t="shared" si="11"/>
        <v>24</v>
      </c>
      <c r="AA49" s="14">
        <f t="shared" si="12"/>
        <v>20.270403468385989</v>
      </c>
      <c r="AB49" s="14">
        <f t="shared" si="13"/>
        <v>16.638241425052112</v>
      </c>
      <c r="AC49" s="14">
        <f t="shared" si="14"/>
        <v>23.127600554785023</v>
      </c>
      <c r="AD49" s="14">
        <f t="shared" si="15"/>
        <v>1.7507207214951441</v>
      </c>
      <c r="AE49" s="7"/>
      <c r="AF49" s="7"/>
      <c r="AG49" s="7"/>
      <c r="AH49" s="7"/>
      <c r="AI49" s="7"/>
      <c r="AJ49" s="7"/>
      <c r="AK49" s="7"/>
      <c r="AL49" s="7"/>
      <c r="AX49" s="7"/>
      <c r="AY49" s="7"/>
      <c r="AZ49" s="7"/>
      <c r="BA49" s="7"/>
      <c r="BB49" s="7"/>
      <c r="BC49" s="7"/>
      <c r="BD49" s="7"/>
      <c r="BE49" s="7"/>
    </row>
    <row r="50" spans="1:57" x14ac:dyDescent="0.2">
      <c r="A50" s="33" t="s">
        <v>10</v>
      </c>
      <c r="B50" s="35">
        <f>B16/B4*100</f>
        <v>21.387283236994222</v>
      </c>
      <c r="C50" s="35">
        <f>C16/C4*100</f>
        <v>21.95793198348732</v>
      </c>
      <c r="D50" s="35">
        <f>D16/D4*100</f>
        <v>20.603324440796221</v>
      </c>
      <c r="E50" s="35">
        <f>E16/E4*100</f>
        <v>22.360793957491655</v>
      </c>
      <c r="F50" s="35">
        <f t="shared" ref="F50:G50" si="56">F16/F4*100</f>
        <v>19.635981799089954</v>
      </c>
      <c r="G50" s="35">
        <f t="shared" si="56"/>
        <v>17.981072555205046</v>
      </c>
      <c r="H50" s="35">
        <f>H16/H4*100</f>
        <v>22.054111783552869</v>
      </c>
      <c r="I50" s="35">
        <f t="shared" ref="I50:T50" si="57">I16/I4*100</f>
        <v>20.798281725434041</v>
      </c>
      <c r="J50" s="35">
        <f t="shared" si="57"/>
        <v>21.763131482101038</v>
      </c>
      <c r="K50" s="35">
        <f t="shared" si="57"/>
        <v>22.396892916589607</v>
      </c>
      <c r="L50" s="35">
        <f t="shared" si="57"/>
        <v>21.315699072483682</v>
      </c>
      <c r="M50" s="35">
        <f t="shared" si="57"/>
        <v>20.66590126291619</v>
      </c>
      <c r="N50" s="35">
        <f t="shared" si="57"/>
        <v>23.873092926490987</v>
      </c>
      <c r="O50" s="35">
        <f t="shared" si="57"/>
        <v>20.741150442477878</v>
      </c>
      <c r="P50" s="35">
        <f t="shared" si="57"/>
        <v>21.184000000000001</v>
      </c>
      <c r="Q50" s="35">
        <f t="shared" si="57"/>
        <v>20.858676207513419</v>
      </c>
      <c r="R50" s="35">
        <f t="shared" si="57"/>
        <v>22.420421343995077</v>
      </c>
      <c r="S50" s="35">
        <f t="shared" si="57"/>
        <v>20.153902528398682</v>
      </c>
      <c r="T50" s="35">
        <f t="shared" si="57"/>
        <v>21.258018531717749</v>
      </c>
      <c r="U50" s="35">
        <f t="shared" ref="U50:Y50" si="58">U16/U4*100</f>
        <v>21.224180405533446</v>
      </c>
      <c r="V50" s="35">
        <f t="shared" ref="V50:W50" si="59">V16/V4*100</f>
        <v>21.582598912432026</v>
      </c>
      <c r="W50" s="35">
        <f t="shared" si="59"/>
        <v>22.445221874424597</v>
      </c>
      <c r="X50" s="35">
        <f t="shared" si="58"/>
        <v>23.874488403819921</v>
      </c>
      <c r="Y50" s="47">
        <f t="shared" si="58"/>
        <v>20.588732870918626</v>
      </c>
      <c r="Z50" s="13">
        <f t="shared" si="11"/>
        <v>24</v>
      </c>
      <c r="AA50" s="14">
        <f t="shared" si="12"/>
        <v>21.380203777661013</v>
      </c>
      <c r="AB50" s="14">
        <f t="shared" si="13"/>
        <v>17.981072555205046</v>
      </c>
      <c r="AC50" s="14">
        <f t="shared" si="14"/>
        <v>23.874488403819921</v>
      </c>
      <c r="AD50" s="14">
        <f t="shared" si="15"/>
        <v>1.2608556140206697</v>
      </c>
      <c r="AE50" s="7"/>
      <c r="AF50" s="7"/>
      <c r="AG50" s="7"/>
      <c r="AH50" s="7"/>
      <c r="AI50" s="7"/>
      <c r="AJ50" s="7"/>
      <c r="AK50" s="7"/>
      <c r="AL50" s="7"/>
      <c r="AX50" s="7"/>
      <c r="AY50" s="7"/>
      <c r="AZ50" s="7"/>
      <c r="BA50" s="7"/>
      <c r="BB50" s="7"/>
      <c r="BC50" s="7"/>
      <c r="BD50" s="7"/>
      <c r="BE50" s="7"/>
    </row>
    <row r="51" spans="1:57" x14ac:dyDescent="0.2">
      <c r="A51" s="33" t="s">
        <v>11</v>
      </c>
      <c r="B51" s="35">
        <f>B17/B4*100</f>
        <v>27.109826589595375</v>
      </c>
      <c r="C51" s="35">
        <f>C17/C4*100</f>
        <v>26.28268134460389</v>
      </c>
      <c r="D51" s="35">
        <f>D17/D4*100</f>
        <v>26.616047609275604</v>
      </c>
      <c r="E51" s="35">
        <f>E17/E4*100</f>
        <v>26.2076233971544</v>
      </c>
      <c r="F51" s="35">
        <f t="shared" ref="F51:G51" si="60">F17/F4*100</f>
        <v>25.551277563878195</v>
      </c>
      <c r="G51" s="35">
        <f t="shared" si="60"/>
        <v>24.588152821591304</v>
      </c>
      <c r="H51" s="35">
        <f>H17/H4*100</f>
        <v>28.408686365254542</v>
      </c>
      <c r="I51" s="35">
        <f t="shared" ref="I51:T51" si="61">I17/I4*100</f>
        <v>26.257383211025598</v>
      </c>
      <c r="J51" s="35">
        <f t="shared" si="61"/>
        <v>28.103044496487119</v>
      </c>
      <c r="K51" s="35">
        <f t="shared" si="61"/>
        <v>27.057518032180504</v>
      </c>
      <c r="L51" s="35">
        <f t="shared" si="61"/>
        <v>27.275850223290966</v>
      </c>
      <c r="M51" s="35">
        <f t="shared" si="61"/>
        <v>27.390519927833363</v>
      </c>
      <c r="N51" s="35">
        <f t="shared" si="61"/>
        <v>27.045769764216367</v>
      </c>
      <c r="O51" s="35">
        <f t="shared" si="61"/>
        <v>27.267699115044248</v>
      </c>
      <c r="P51" s="35">
        <f t="shared" si="61"/>
        <v>28.255999999999997</v>
      </c>
      <c r="Q51" s="35">
        <f t="shared" si="61"/>
        <v>27.227191413237929</v>
      </c>
      <c r="R51" s="35">
        <f t="shared" si="61"/>
        <v>27.341227125941874</v>
      </c>
      <c r="S51" s="35">
        <f t="shared" si="61"/>
        <v>25.393917185782339</v>
      </c>
      <c r="T51" s="35">
        <f t="shared" si="61"/>
        <v>28.831076265146116</v>
      </c>
      <c r="U51" s="35">
        <f t="shared" ref="U51:Y51" si="62">U17/U4*100</f>
        <v>28.273640325942768</v>
      </c>
      <c r="V51" s="35">
        <f t="shared" ref="V51:W51" si="63">V17/V4*100</f>
        <v>27.864241515094694</v>
      </c>
      <c r="W51" s="35">
        <f t="shared" si="63"/>
        <v>27.913828024304916</v>
      </c>
      <c r="X51" s="35">
        <f t="shared" si="62"/>
        <v>32.24192814915871</v>
      </c>
      <c r="Y51" s="47">
        <f t="shared" si="62"/>
        <v>26.086956521739129</v>
      </c>
      <c r="Z51" s="13">
        <f t="shared" si="11"/>
        <v>24</v>
      </c>
      <c r="AA51" s="14">
        <f t="shared" si="12"/>
        <v>27.274670291157495</v>
      </c>
      <c r="AB51" s="14">
        <f t="shared" si="13"/>
        <v>24.588152821591304</v>
      </c>
      <c r="AC51" s="14">
        <f t="shared" si="14"/>
        <v>32.24192814915871</v>
      </c>
      <c r="AD51" s="14">
        <f t="shared" si="15"/>
        <v>1.484101755057132</v>
      </c>
      <c r="AE51" s="7"/>
      <c r="AF51" s="7"/>
      <c r="AG51" s="7"/>
      <c r="AH51" s="7"/>
      <c r="AI51" s="7"/>
      <c r="AJ51" s="7"/>
      <c r="AK51" s="7"/>
      <c r="AL51" s="7"/>
      <c r="AX51" s="7"/>
      <c r="AY51" s="7"/>
      <c r="AZ51" s="7"/>
      <c r="BA51" s="7"/>
      <c r="BB51" s="7"/>
      <c r="BC51" s="7"/>
      <c r="BD51" s="7"/>
      <c r="BE51" s="7"/>
    </row>
    <row r="52" spans="1:57" x14ac:dyDescent="0.2">
      <c r="A52" s="33" t="s">
        <v>12</v>
      </c>
      <c r="B52" s="35">
        <f>B18/B4*100</f>
        <v>27.456647398843931</v>
      </c>
      <c r="C52" s="35">
        <f>C18/C4*100</f>
        <v>27.540790249655988</v>
      </c>
      <c r="D52" s="35">
        <f>D18/D4*100</f>
        <v>27.970449415144678</v>
      </c>
      <c r="E52" s="35">
        <f>E18/E4*100</f>
        <v>28.192517126295453</v>
      </c>
      <c r="F52" s="35">
        <f t="shared" ref="F52:G52" si="64">F18/F4*100</f>
        <v>27.231361568078405</v>
      </c>
      <c r="G52" s="35">
        <f t="shared" si="64"/>
        <v>28.145811426568525</v>
      </c>
      <c r="H52" s="35">
        <f>H18/H4*100</f>
        <v>27.127091491634037</v>
      </c>
      <c r="I52" s="35">
        <f t="shared" ref="I52:T52" si="65">I18/I4*100</f>
        <v>26.722749239305532</v>
      </c>
      <c r="J52" s="35">
        <f t="shared" si="65"/>
        <v>27.283372365339574</v>
      </c>
      <c r="K52" s="35">
        <f t="shared" si="65"/>
        <v>27.242463473275386</v>
      </c>
      <c r="L52" s="35">
        <f t="shared" si="65"/>
        <v>25.729989694263139</v>
      </c>
      <c r="M52" s="35">
        <f t="shared" si="65"/>
        <v>26.816467114974579</v>
      </c>
      <c r="N52" s="35">
        <f t="shared" si="65"/>
        <v>27.808599167822468</v>
      </c>
      <c r="O52" s="35">
        <f t="shared" si="65"/>
        <v>26.935840707964598</v>
      </c>
      <c r="P52" s="35">
        <f t="shared" si="65"/>
        <v>26.96</v>
      </c>
      <c r="Q52" s="35">
        <f t="shared" si="65"/>
        <v>26.672629695885508</v>
      </c>
      <c r="R52" s="35">
        <f t="shared" si="65"/>
        <v>26.726126403198521</v>
      </c>
      <c r="S52" s="35">
        <f t="shared" si="65"/>
        <v>26.29168193477464</v>
      </c>
      <c r="T52" s="35">
        <f t="shared" si="65"/>
        <v>27.263007840342123</v>
      </c>
      <c r="U52" s="35">
        <f t="shared" ref="U52:Y52" si="66">U18/U4*100</f>
        <v>27.705135493651696</v>
      </c>
      <c r="V52" s="35">
        <f t="shared" ref="V52:W52" si="67">V18/V4*100</f>
        <v>28.258016126007877</v>
      </c>
      <c r="W52" s="35">
        <f t="shared" si="67"/>
        <v>26.403977168109005</v>
      </c>
      <c r="X52" s="35">
        <f t="shared" si="66"/>
        <v>28.285584356525696</v>
      </c>
      <c r="Y52" s="47">
        <f t="shared" si="66"/>
        <v>26.07003891050584</v>
      </c>
      <c r="Z52" s="13">
        <f t="shared" si="11"/>
        <v>24</v>
      </c>
      <c r="AA52" s="14">
        <f t="shared" si="12"/>
        <v>27.201681182006961</v>
      </c>
      <c r="AB52" s="14">
        <f t="shared" si="13"/>
        <v>25.729989694263139</v>
      </c>
      <c r="AC52" s="14">
        <f t="shared" si="14"/>
        <v>28.285584356525696</v>
      </c>
      <c r="AD52" s="14">
        <f t="shared" si="15"/>
        <v>0.70707626437150051</v>
      </c>
      <c r="AE52" s="7"/>
      <c r="AF52" s="7"/>
      <c r="AG52" s="7"/>
      <c r="AH52" s="7"/>
      <c r="AI52" s="7"/>
      <c r="AJ52" s="7"/>
      <c r="AK52" s="7"/>
      <c r="AL52" s="7"/>
      <c r="AX52" s="7"/>
      <c r="AY52" s="7"/>
      <c r="AZ52" s="7"/>
      <c r="BA52" s="7"/>
      <c r="BB52" s="7"/>
      <c r="BC52" s="7"/>
      <c r="BD52" s="7"/>
      <c r="BE52" s="7"/>
    </row>
    <row r="53" spans="1:57" ht="8" customHeight="1" x14ac:dyDescent="0.2">
      <c r="B53" s="36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48"/>
      <c r="Z53" s="13"/>
      <c r="AA53" s="14"/>
      <c r="AB53" s="14"/>
      <c r="AC53" s="14"/>
      <c r="AD53" s="14"/>
      <c r="AE53" s="7"/>
      <c r="AF53" s="7"/>
      <c r="AG53" s="7"/>
      <c r="AH53" s="7"/>
      <c r="AI53" s="7"/>
      <c r="AJ53" s="7"/>
      <c r="AK53" s="7"/>
      <c r="AL53" s="7"/>
      <c r="AX53" s="7"/>
      <c r="AY53" s="7"/>
      <c r="AZ53" s="7"/>
      <c r="BA53" s="7"/>
      <c r="BB53" s="7"/>
      <c r="BC53" s="7"/>
      <c r="BD53" s="7"/>
      <c r="BE53" s="7"/>
    </row>
    <row r="54" spans="1:57" x14ac:dyDescent="0.2">
      <c r="A54" s="33" t="s">
        <v>13</v>
      </c>
      <c r="B54" s="35">
        <f>B19/B18*100</f>
        <v>27.017543859649123</v>
      </c>
      <c r="C54" s="35">
        <f>C19/C18*100</f>
        <v>26.409707351891509</v>
      </c>
      <c r="D54" s="35">
        <f>D19/D18*100</f>
        <v>27.586206896551722</v>
      </c>
      <c r="E54" s="35">
        <f>E19/E18*100</f>
        <v>27.227414330218068</v>
      </c>
      <c r="F54" s="35">
        <f t="shared" ref="F54:G54" si="68">F19/F18*100</f>
        <v>28.14910025706941</v>
      </c>
      <c r="G54" s="35">
        <f t="shared" si="68"/>
        <v>26.089663760896642</v>
      </c>
      <c r="H54" s="35">
        <f>H19/H18*100</f>
        <v>28.674540682414701</v>
      </c>
      <c r="I54" s="35">
        <f t="shared" ref="I54:T54" si="69">I19/I18*100</f>
        <v>27.260549229738785</v>
      </c>
      <c r="J54" s="35">
        <f t="shared" si="69"/>
        <v>29.368485591661557</v>
      </c>
      <c r="K54" s="35">
        <f t="shared" si="69"/>
        <v>29.463679565512557</v>
      </c>
      <c r="L54" s="35">
        <f t="shared" si="69"/>
        <v>27.837116154873165</v>
      </c>
      <c r="M54" s="35">
        <f t="shared" si="69"/>
        <v>31.13149847094801</v>
      </c>
      <c r="N54" s="35">
        <f t="shared" si="69"/>
        <v>28.179551122194514</v>
      </c>
      <c r="O54" s="35">
        <f t="shared" si="69"/>
        <v>27.789185489390828</v>
      </c>
      <c r="P54" s="35">
        <f t="shared" si="69"/>
        <v>29.080118694362017</v>
      </c>
      <c r="Q54" s="35">
        <f t="shared" si="69"/>
        <v>28.571428571428569</v>
      </c>
      <c r="R54" s="35">
        <f t="shared" si="69"/>
        <v>28.423475258918302</v>
      </c>
      <c r="S54" s="35">
        <f t="shared" si="69"/>
        <v>29.407665505226483</v>
      </c>
      <c r="T54" s="35">
        <f t="shared" si="69"/>
        <v>27.712418300653596</v>
      </c>
      <c r="U54" s="35">
        <f t="shared" ref="U54:Y54" si="70">U19/U18*100</f>
        <v>27.63337893296854</v>
      </c>
      <c r="V54" s="35">
        <f t="shared" ref="V54:W54" si="71">V19/V18*100</f>
        <v>29.32979429329794</v>
      </c>
      <c r="W54" s="35">
        <f t="shared" si="71"/>
        <v>28.521617852161786</v>
      </c>
      <c r="X54" s="35">
        <f t="shared" si="70"/>
        <v>27.733118971061092</v>
      </c>
      <c r="Y54" s="47">
        <f t="shared" si="70"/>
        <v>26.995457495133028</v>
      </c>
      <c r="Z54" s="13">
        <f>COUNT(B54:Y54)</f>
        <v>24</v>
      </c>
      <c r="AA54" s="14">
        <f>AVERAGE(B54:Y54)</f>
        <v>28.149696526592578</v>
      </c>
      <c r="AB54" s="14">
        <f>MIN(B54:Y54)</f>
        <v>26.089663760896642</v>
      </c>
      <c r="AC54" s="14">
        <f>MAX(B54:Y54)</f>
        <v>31.13149847094801</v>
      </c>
      <c r="AD54" s="14">
        <f>STDEV(B54:Y54)</f>
        <v>1.1289565148995511</v>
      </c>
      <c r="AE54" s="7"/>
      <c r="AF54" s="7"/>
      <c r="AG54" s="7"/>
      <c r="AH54" s="7"/>
      <c r="AI54" s="7"/>
      <c r="AJ54" s="7"/>
      <c r="AK54" s="7"/>
      <c r="AL54" s="7"/>
      <c r="AX54" s="7"/>
      <c r="AY54" s="7"/>
      <c r="AZ54" s="7"/>
      <c r="BA54" s="7"/>
      <c r="BB54" s="7"/>
      <c r="BC54" s="7"/>
      <c r="BD54" s="7"/>
      <c r="BE54" s="7"/>
    </row>
    <row r="55" spans="1:57" x14ac:dyDescent="0.2">
      <c r="A55" s="33" t="s">
        <v>14</v>
      </c>
      <c r="B55" s="35">
        <f>B20/B18*100</f>
        <v>38.456140350877192</v>
      </c>
      <c r="C55" s="35">
        <f>C20/C18*100</f>
        <v>42.112776588151327</v>
      </c>
      <c r="D55" s="35">
        <f>D20/D18*100</f>
        <v>37.270726338958177</v>
      </c>
      <c r="E55" s="35">
        <f>E20/E18*100</f>
        <v>38.380062305295951</v>
      </c>
      <c r="F55" s="35">
        <f t="shared" ref="F55:G55" si="72">F20/F18*100</f>
        <v>35.154241645244213</v>
      </c>
      <c r="G55" s="35">
        <f t="shared" si="72"/>
        <v>36.425902864259029</v>
      </c>
      <c r="H55" s="35">
        <f>H20/H18*100</f>
        <v>37.467191601049869</v>
      </c>
      <c r="I55" s="35">
        <f t="shared" ref="I55:T55" si="73">I20/I18*100</f>
        <v>37.575351640991293</v>
      </c>
      <c r="J55" s="35">
        <f t="shared" si="73"/>
        <v>38.197424892703872</v>
      </c>
      <c r="K55" s="35">
        <f t="shared" si="73"/>
        <v>37.610319076714191</v>
      </c>
      <c r="L55" s="35">
        <f t="shared" si="73"/>
        <v>38.584779706275036</v>
      </c>
      <c r="M55" s="35">
        <f t="shared" si="73"/>
        <v>34.189602446483178</v>
      </c>
      <c r="N55" s="35">
        <f t="shared" si="73"/>
        <v>36.907730673316706</v>
      </c>
      <c r="O55" s="35">
        <f t="shared" si="73"/>
        <v>36.481861738535251</v>
      </c>
      <c r="P55" s="35">
        <f t="shared" si="73"/>
        <v>37.388724035608305</v>
      </c>
      <c r="Q55" s="35">
        <f t="shared" si="73"/>
        <v>35.412474849094565</v>
      </c>
      <c r="R55" s="35">
        <f t="shared" si="73"/>
        <v>34.234752589182968</v>
      </c>
      <c r="S55" s="35">
        <f t="shared" si="73"/>
        <v>37.979094076655059</v>
      </c>
      <c r="T55" s="35">
        <f t="shared" si="73"/>
        <v>38.300653594771248</v>
      </c>
      <c r="U55" s="35">
        <f t="shared" ref="U55:Y55" si="74">U20/U18*100</f>
        <v>37.756497948016417</v>
      </c>
      <c r="V55" s="35">
        <f t="shared" ref="V55:W55" si="75">V20/V18*100</f>
        <v>35.434638354346383</v>
      </c>
      <c r="W55" s="35">
        <f t="shared" si="75"/>
        <v>36.471408647140869</v>
      </c>
      <c r="X55" s="35">
        <f t="shared" si="74"/>
        <v>38.826366559485528</v>
      </c>
      <c r="Y55" s="47">
        <f t="shared" si="74"/>
        <v>35.756002595717064</v>
      </c>
      <c r="Z55" s="13">
        <f>COUNT(B55:Y55)</f>
        <v>24</v>
      </c>
      <c r="AA55" s="14">
        <f>AVERAGE(B55:Y55)</f>
        <v>37.182280213286404</v>
      </c>
      <c r="AB55" s="14">
        <f>MIN(B55:Y55)</f>
        <v>34.189602446483178</v>
      </c>
      <c r="AC55" s="14">
        <f>MAX(B55:Y55)</f>
        <v>42.112776588151327</v>
      </c>
      <c r="AD55" s="14">
        <f>STDEV(B55:Y55)</f>
        <v>1.7115159165058242</v>
      </c>
      <c r="AE55" s="7"/>
      <c r="AF55" s="7"/>
      <c r="AG55" s="7"/>
      <c r="AH55" s="7"/>
      <c r="AI55" s="7"/>
      <c r="AJ55" s="7"/>
      <c r="AK55" s="7"/>
      <c r="AL55" s="7"/>
      <c r="AX55" s="7"/>
      <c r="AY55" s="7"/>
      <c r="AZ55" s="7"/>
      <c r="BA55" s="7"/>
      <c r="BB55" s="7"/>
      <c r="BC55" s="7"/>
      <c r="BD55" s="7"/>
      <c r="BE55" s="7"/>
    </row>
    <row r="56" spans="1:57" x14ac:dyDescent="0.2">
      <c r="A56" s="33" t="s">
        <v>15</v>
      </c>
      <c r="B56" s="35">
        <f>B21/B18*100</f>
        <v>37.473684210526315</v>
      </c>
      <c r="C56" s="35">
        <f>C21/C18*100</f>
        <v>36.545324768022844</v>
      </c>
      <c r="D56" s="35">
        <f>D21/D18*100</f>
        <v>36.683785766691116</v>
      </c>
      <c r="E56" s="35">
        <f>E21/E18*100</f>
        <v>39.501557632398757</v>
      </c>
      <c r="F56" s="35">
        <f t="shared" ref="F56:G56" si="76">F21/F18*100</f>
        <v>39.395886889460151</v>
      </c>
      <c r="G56" s="35">
        <f t="shared" si="76"/>
        <v>38.605230386052305</v>
      </c>
      <c r="H56" s="35">
        <f>H21/H18*100</f>
        <v>36.220472440944881</v>
      </c>
      <c r="I56" s="35">
        <f t="shared" ref="I56:T56" si="77">I21/I18*100</f>
        <v>39.383791024782319</v>
      </c>
      <c r="J56" s="35">
        <f t="shared" si="77"/>
        <v>39.546290619251998</v>
      </c>
      <c r="K56" s="35">
        <f t="shared" si="77"/>
        <v>39.782756279701289</v>
      </c>
      <c r="L56" s="35">
        <f t="shared" si="77"/>
        <v>39.853137516688911</v>
      </c>
      <c r="M56" s="35">
        <f t="shared" si="77"/>
        <v>40.550458715596328</v>
      </c>
      <c r="N56" s="35">
        <f t="shared" si="77"/>
        <v>40.399002493765593</v>
      </c>
      <c r="O56" s="35">
        <f t="shared" si="77"/>
        <v>38.466803559206028</v>
      </c>
      <c r="P56" s="35">
        <f t="shared" si="77"/>
        <v>38.338278931750743</v>
      </c>
      <c r="Q56" s="35">
        <f t="shared" si="77"/>
        <v>37.625754527162982</v>
      </c>
      <c r="R56" s="35">
        <f t="shared" si="77"/>
        <v>40.391254315304948</v>
      </c>
      <c r="S56" s="35">
        <f t="shared" si="77"/>
        <v>39.09407665505227</v>
      </c>
      <c r="T56" s="35">
        <f t="shared" si="77"/>
        <v>37.712418300653589</v>
      </c>
      <c r="U56" s="35">
        <f t="shared" ref="U56:Y56" si="78">U21/U18*100</f>
        <v>39.671682626538988</v>
      </c>
      <c r="V56" s="35">
        <f t="shared" ref="V56:W56" si="79">V21/V18*100</f>
        <v>41.074983410749837</v>
      </c>
      <c r="W56" s="35">
        <f t="shared" si="79"/>
        <v>40.585774058577407</v>
      </c>
      <c r="X56" s="35">
        <f t="shared" si="78"/>
        <v>40.755627009646304</v>
      </c>
      <c r="Y56" s="47">
        <f t="shared" si="78"/>
        <v>41.726151849448406</v>
      </c>
      <c r="Z56" s="13">
        <f>COUNT(B56:Y56)</f>
        <v>24</v>
      </c>
      <c r="AA56" s="14">
        <f>AVERAGE(B56:Y56)</f>
        <v>39.141007666165599</v>
      </c>
      <c r="AB56" s="14">
        <f>MIN(B56:Y56)</f>
        <v>36.220472440944881</v>
      </c>
      <c r="AC56" s="14">
        <f>MAX(B56:Y56)</f>
        <v>41.726151849448406</v>
      </c>
      <c r="AD56" s="14">
        <f>STDEV(B56:Y56)</f>
        <v>1.4989646963774272</v>
      </c>
      <c r="AE56" s="7"/>
      <c r="AF56" s="7"/>
      <c r="AG56" s="7"/>
      <c r="AH56" s="7"/>
      <c r="AI56" s="7"/>
      <c r="AJ56" s="7"/>
      <c r="AK56" s="7"/>
      <c r="AL56" s="7"/>
      <c r="AX56" s="7"/>
      <c r="AY56" s="7"/>
      <c r="AZ56" s="7"/>
      <c r="BA56" s="7"/>
      <c r="BB56" s="7"/>
      <c r="BC56" s="7"/>
      <c r="BD56" s="7"/>
      <c r="BE56" s="7"/>
    </row>
    <row r="57" spans="1:57" x14ac:dyDescent="0.2">
      <c r="A57" s="33" t="s">
        <v>16</v>
      </c>
      <c r="B57" s="35">
        <f>B22/B18*100</f>
        <v>41.333333333333336</v>
      </c>
      <c r="C57" s="35">
        <f>C22/C18*100</f>
        <v>41.755888650963598</v>
      </c>
      <c r="D57" s="35">
        <f>D22/D18*100</f>
        <v>40.425531914893611</v>
      </c>
      <c r="E57" s="35">
        <f>E22/E18*100</f>
        <v>40.436137071651089</v>
      </c>
      <c r="F57" s="35">
        <f t="shared" ref="F57:G57" si="80">F22/F18*100</f>
        <v>40.938303341902312</v>
      </c>
      <c r="G57" s="35">
        <f t="shared" si="80"/>
        <v>40.286425902864259</v>
      </c>
      <c r="H57" s="35">
        <f>H22/H18*100</f>
        <v>44.947506561679788</v>
      </c>
      <c r="I57" s="35">
        <f t="shared" ref="I57:T57" si="81">I22/I18*100</f>
        <v>43.603482920294709</v>
      </c>
      <c r="J57" s="35">
        <f t="shared" si="81"/>
        <v>43.225015328019623</v>
      </c>
      <c r="K57" s="35">
        <f t="shared" si="81"/>
        <v>43.584521384928713</v>
      </c>
      <c r="L57" s="35">
        <f t="shared" si="81"/>
        <v>44.859813084112147</v>
      </c>
      <c r="M57" s="35">
        <f t="shared" si="81"/>
        <v>42.813455657492348</v>
      </c>
      <c r="N57" s="35">
        <f t="shared" si="81"/>
        <v>43.453865336658353</v>
      </c>
      <c r="O57" s="35">
        <f t="shared" si="81"/>
        <v>42.299794661190965</v>
      </c>
      <c r="P57" s="35">
        <f t="shared" si="81"/>
        <v>44.569732937685451</v>
      </c>
      <c r="Q57" s="35">
        <f t="shared" si="81"/>
        <v>43.1924882629108</v>
      </c>
      <c r="R57" s="35">
        <f t="shared" si="81"/>
        <v>45.857307249712314</v>
      </c>
      <c r="S57" s="35">
        <f t="shared" si="81"/>
        <v>41.184668989547042</v>
      </c>
      <c r="T57" s="35">
        <f t="shared" si="81"/>
        <v>44.575163398692808</v>
      </c>
      <c r="U57" s="35">
        <f t="shared" ref="U57:Y57" si="82">U22/U18*100</f>
        <v>41.518467852257182</v>
      </c>
      <c r="V57" s="35">
        <f t="shared" ref="V57:W57" si="83">V22/V18*100</f>
        <v>42.99933642999337</v>
      </c>
      <c r="W57" s="35">
        <f t="shared" si="83"/>
        <v>45.258019525801956</v>
      </c>
      <c r="X57" s="35">
        <f t="shared" si="82"/>
        <v>45.578778135048232</v>
      </c>
      <c r="Y57" s="47">
        <f t="shared" si="82"/>
        <v>44.970798182998053</v>
      </c>
      <c r="Z57" s="13">
        <f>COUNT(B57:Y57)</f>
        <v>24</v>
      </c>
      <c r="AA57" s="14">
        <f>AVERAGE(B57:Y57)</f>
        <v>43.069493171443007</v>
      </c>
      <c r="AB57" s="14">
        <f>MIN(B57:Y57)</f>
        <v>40.286425902864259</v>
      </c>
      <c r="AC57" s="14">
        <f>MAX(B57:Y57)</f>
        <v>45.857307249712314</v>
      </c>
      <c r="AD57" s="14">
        <f>STDEV(B57:Y57)</f>
        <v>1.7697201462759637</v>
      </c>
      <c r="AE57" s="7"/>
      <c r="AF57" s="7"/>
      <c r="AG57" s="7"/>
      <c r="AH57" s="7"/>
      <c r="AI57" s="7"/>
      <c r="AJ57" s="7"/>
      <c r="AK57" s="7"/>
      <c r="AL57" s="7"/>
      <c r="AX57" s="7"/>
      <c r="AY57" s="7"/>
      <c r="AZ57" s="7"/>
      <c r="BA57" s="7"/>
      <c r="BB57" s="7"/>
      <c r="BC57" s="7"/>
      <c r="BD57" s="7"/>
      <c r="BE57" s="7"/>
    </row>
    <row r="58" spans="1:57" x14ac:dyDescent="0.2">
      <c r="Z58" s="16"/>
      <c r="AA58" s="16"/>
      <c r="AB58" s="16"/>
      <c r="AC58" s="16"/>
      <c r="AD58" s="7"/>
      <c r="AE58" s="7"/>
      <c r="AF58" s="7"/>
      <c r="AG58" s="7"/>
      <c r="AH58" s="7"/>
      <c r="AI58" s="7"/>
      <c r="AJ58" s="7"/>
      <c r="AK58" s="7"/>
      <c r="AL58" s="7"/>
      <c r="AX58" s="7"/>
      <c r="AY58" s="7"/>
      <c r="AZ58" s="7"/>
      <c r="BA58" s="7"/>
      <c r="BB58" s="7"/>
      <c r="BC58" s="7"/>
      <c r="BD58" s="7"/>
      <c r="BE58" s="7"/>
    </row>
    <row r="59" spans="1:57" x14ac:dyDescent="0.2">
      <c r="Z59" s="16"/>
      <c r="AA59" s="16"/>
      <c r="AB59" s="16"/>
      <c r="AC59" s="16"/>
      <c r="AD59" s="7"/>
      <c r="AE59" s="7"/>
      <c r="AF59" s="7"/>
      <c r="AG59" s="7"/>
      <c r="AH59" s="7"/>
      <c r="AI59" s="7"/>
      <c r="AJ59" s="7"/>
      <c r="AK59" s="7"/>
      <c r="AL59" s="7"/>
      <c r="AX59" s="7"/>
      <c r="AY59" s="7"/>
      <c r="AZ59" s="7"/>
      <c r="BA59" s="7"/>
      <c r="BB59" s="7"/>
      <c r="BC59" s="7"/>
      <c r="BD59" s="7"/>
      <c r="BE59" s="7"/>
    </row>
    <row r="60" spans="1:57" x14ac:dyDescent="0.2">
      <c r="Z60" s="16"/>
      <c r="AA60" s="16"/>
      <c r="AB60" s="16"/>
      <c r="AC60" s="16"/>
      <c r="AD60" s="7"/>
      <c r="AE60" s="7"/>
      <c r="AF60" s="7"/>
      <c r="AG60" s="7"/>
      <c r="AH60" s="7"/>
      <c r="AI60" s="7"/>
      <c r="AJ60" s="7"/>
      <c r="AK60" s="7"/>
      <c r="AL60" s="7"/>
      <c r="AX60" s="7"/>
      <c r="AY60" s="7"/>
      <c r="AZ60" s="7"/>
      <c r="BA60" s="7"/>
      <c r="BB60" s="7"/>
      <c r="BC60" s="7"/>
      <c r="BD60" s="7"/>
      <c r="BE60" s="7"/>
    </row>
    <row r="61" spans="1:57" x14ac:dyDescent="0.2">
      <c r="Z61" s="16"/>
      <c r="AA61" s="16"/>
      <c r="AB61" s="16"/>
      <c r="AC61" s="16"/>
      <c r="AD61" s="7"/>
      <c r="AE61" s="7"/>
      <c r="AF61" s="7"/>
      <c r="AG61" s="7"/>
      <c r="AH61" s="7"/>
      <c r="AI61" s="7"/>
      <c r="AJ61" s="7"/>
      <c r="AK61" s="7"/>
      <c r="AL61" s="7"/>
      <c r="AX61" s="7"/>
      <c r="AY61" s="7"/>
      <c r="AZ61" s="7"/>
      <c r="BA61" s="7"/>
      <c r="BB61" s="7"/>
      <c r="BC61" s="7"/>
      <c r="BD61" s="7"/>
      <c r="BE61" s="7"/>
    </row>
    <row r="62" spans="1:57" x14ac:dyDescent="0.2">
      <c r="Z62" s="16"/>
      <c r="AA62" s="16"/>
      <c r="AB62" s="16"/>
      <c r="AC62" s="16"/>
      <c r="AD62" s="7"/>
      <c r="AE62" s="7"/>
      <c r="AF62" s="7"/>
      <c r="AG62" s="7"/>
      <c r="AH62" s="7"/>
      <c r="AI62" s="7"/>
      <c r="AJ62" s="7"/>
      <c r="AK62" s="7"/>
      <c r="AL62" s="7"/>
      <c r="AX62" s="7"/>
      <c r="AY62" s="7"/>
      <c r="AZ62" s="7"/>
      <c r="BA62" s="7"/>
      <c r="BB62" s="7"/>
      <c r="BC62" s="7"/>
      <c r="BD62" s="7"/>
      <c r="BE62" s="7"/>
    </row>
    <row r="63" spans="1:57" x14ac:dyDescent="0.2">
      <c r="Z63" s="16"/>
      <c r="AA63" s="16"/>
      <c r="AB63" s="16"/>
      <c r="AC63" s="16"/>
      <c r="AD63" s="7"/>
      <c r="AE63" s="7"/>
      <c r="AF63" s="7"/>
      <c r="AG63" s="7"/>
      <c r="AH63" s="7"/>
      <c r="AI63" s="7"/>
      <c r="AJ63" s="7"/>
      <c r="AK63" s="7"/>
      <c r="AL63" s="7"/>
      <c r="AX63" s="7"/>
      <c r="AY63" s="7"/>
      <c r="AZ63" s="7"/>
      <c r="BA63" s="7"/>
      <c r="BB63" s="7"/>
      <c r="BC63" s="7"/>
      <c r="BD63" s="7"/>
      <c r="BE63" s="7"/>
    </row>
    <row r="64" spans="1:57" x14ac:dyDescent="0.2">
      <c r="Z64" s="16"/>
      <c r="AA64" s="16"/>
      <c r="AB64" s="16"/>
      <c r="AC64" s="16"/>
      <c r="AD64" s="7"/>
      <c r="AE64" s="7"/>
      <c r="AF64" s="7"/>
      <c r="AG64" s="7"/>
      <c r="AH64" s="7"/>
      <c r="AI64" s="7"/>
      <c r="AJ64" s="7"/>
      <c r="AK64" s="7"/>
      <c r="AL64" s="7"/>
      <c r="AX64" s="7"/>
      <c r="AY64" s="7"/>
      <c r="AZ64" s="7"/>
      <c r="BA64" s="7"/>
      <c r="BB64" s="7"/>
      <c r="BC64" s="7"/>
      <c r="BD64" s="7"/>
      <c r="BE64" s="7"/>
    </row>
    <row r="65" spans="26:57" x14ac:dyDescent="0.2">
      <c r="Z65" s="16"/>
      <c r="AA65" s="16"/>
      <c r="AB65" s="16"/>
      <c r="AC65" s="16"/>
      <c r="AD65" s="7"/>
      <c r="AE65" s="7"/>
      <c r="AF65" s="7"/>
      <c r="AG65" s="7"/>
      <c r="AH65" s="7"/>
      <c r="AI65" s="7"/>
      <c r="AJ65" s="7"/>
      <c r="AK65" s="7"/>
      <c r="AL65" s="7"/>
      <c r="AX65" s="7"/>
      <c r="AY65" s="7"/>
      <c r="AZ65" s="7"/>
      <c r="BA65" s="7"/>
      <c r="BB65" s="7"/>
      <c r="BC65" s="7"/>
      <c r="BD65" s="7"/>
      <c r="BE65" s="7"/>
    </row>
    <row r="66" spans="26:57" x14ac:dyDescent="0.2">
      <c r="Z66" s="16"/>
      <c r="AA66" s="16"/>
      <c r="AB66" s="16"/>
      <c r="AC66" s="16"/>
      <c r="AD66" s="7"/>
      <c r="AE66" s="7"/>
      <c r="AF66" s="7"/>
      <c r="AG66" s="7"/>
      <c r="AH66" s="7"/>
      <c r="AI66" s="7"/>
      <c r="AJ66" s="7"/>
      <c r="AK66" s="7"/>
      <c r="AL66" s="7"/>
      <c r="AX66" s="7"/>
      <c r="AY66" s="7"/>
      <c r="AZ66" s="7"/>
      <c r="BA66" s="7"/>
      <c r="BB66" s="7"/>
      <c r="BC66" s="7"/>
      <c r="BD66" s="7"/>
      <c r="BE66" s="7"/>
    </row>
    <row r="67" spans="26:57" x14ac:dyDescent="0.2">
      <c r="Z67" s="16"/>
      <c r="AA67" s="16"/>
      <c r="AB67" s="16"/>
      <c r="AC67" s="16"/>
      <c r="AD67" s="7"/>
      <c r="AE67" s="7"/>
      <c r="AF67" s="7"/>
      <c r="AG67" s="7"/>
      <c r="AH67" s="7"/>
      <c r="AI67" s="7"/>
      <c r="AJ67" s="7"/>
      <c r="AK67" s="7"/>
      <c r="AL67" s="7"/>
      <c r="AX67" s="7"/>
      <c r="AY67" s="7"/>
      <c r="AZ67" s="7"/>
      <c r="BA67" s="7"/>
      <c r="BB67" s="7"/>
      <c r="BC67" s="7"/>
      <c r="BD67" s="7"/>
      <c r="BE67" s="7"/>
    </row>
    <row r="68" spans="26:57" x14ac:dyDescent="0.2">
      <c r="Z68" s="16"/>
      <c r="AA68" s="16"/>
      <c r="AB68" s="16"/>
      <c r="AC68" s="16"/>
      <c r="AD68" s="7"/>
      <c r="AE68" s="7"/>
      <c r="AF68" s="7"/>
      <c r="AG68" s="7"/>
      <c r="AH68" s="7"/>
      <c r="AI68" s="7"/>
      <c r="AJ68" s="7"/>
      <c r="AK68" s="7"/>
      <c r="AL68" s="7"/>
      <c r="AX68" s="7"/>
      <c r="AY68" s="7"/>
      <c r="AZ68" s="7"/>
      <c r="BA68" s="7"/>
      <c r="BB68" s="7"/>
      <c r="BC68" s="7"/>
      <c r="BD68" s="7"/>
      <c r="BE68" s="7"/>
    </row>
    <row r="69" spans="26:57" x14ac:dyDescent="0.2">
      <c r="Z69" s="16"/>
      <c r="AA69" s="16"/>
      <c r="AB69" s="16"/>
      <c r="AC69" s="16"/>
      <c r="AD69" s="7"/>
      <c r="AE69" s="7"/>
      <c r="AF69" s="7"/>
      <c r="AG69" s="7"/>
      <c r="AH69" s="7"/>
      <c r="AI69" s="7"/>
      <c r="AJ69" s="7"/>
      <c r="AK69" s="7"/>
      <c r="AL69" s="7"/>
      <c r="AX69" s="7"/>
      <c r="AY69" s="7"/>
      <c r="AZ69" s="7"/>
      <c r="BA69" s="7"/>
      <c r="BB69" s="7"/>
      <c r="BC69" s="7"/>
      <c r="BD69" s="7"/>
      <c r="BE69" s="7"/>
    </row>
    <row r="70" spans="26:57" x14ac:dyDescent="0.2">
      <c r="Z70" s="16"/>
      <c r="AA70" s="16"/>
      <c r="AB70" s="16"/>
      <c r="AC70" s="16"/>
      <c r="AD70" s="7"/>
      <c r="AE70" s="7"/>
      <c r="AF70" s="7"/>
      <c r="AG70" s="7"/>
      <c r="AH70" s="7"/>
      <c r="AI70" s="7"/>
      <c r="AJ70" s="7"/>
      <c r="AK70" s="7"/>
      <c r="AL70" s="7"/>
      <c r="AX70" s="7"/>
      <c r="AY70" s="7"/>
      <c r="AZ70" s="7"/>
      <c r="BA70" s="7"/>
      <c r="BB70" s="7"/>
      <c r="BC70" s="7"/>
      <c r="BD70" s="7"/>
      <c r="BE70" s="7"/>
    </row>
    <row r="71" spans="26:57" x14ac:dyDescent="0.2">
      <c r="Z71" s="16"/>
      <c r="AA71" s="16"/>
      <c r="AB71" s="16"/>
      <c r="AC71" s="16"/>
      <c r="AD71" s="7"/>
      <c r="AE71" s="7"/>
      <c r="AF71" s="7"/>
      <c r="AG71" s="7"/>
      <c r="AH71" s="7"/>
      <c r="AI71" s="7"/>
      <c r="AJ71" s="7"/>
      <c r="AK71" s="7"/>
      <c r="AL71" s="7"/>
      <c r="AX71" s="7"/>
      <c r="AY71" s="7"/>
      <c r="AZ71" s="7"/>
      <c r="BA71" s="7"/>
      <c r="BB71" s="7"/>
      <c r="BC71" s="7"/>
      <c r="BD71" s="7"/>
      <c r="BE71" s="7"/>
    </row>
    <row r="72" spans="26:57" x14ac:dyDescent="0.2">
      <c r="Z72" s="16"/>
      <c r="AA72" s="16"/>
      <c r="AB72" s="16"/>
      <c r="AC72" s="16"/>
      <c r="AD72" s="7"/>
      <c r="AE72" s="7"/>
      <c r="AF72" s="7"/>
      <c r="AG72" s="7"/>
      <c r="AH72" s="7"/>
      <c r="AI72" s="7"/>
      <c r="AJ72" s="7"/>
      <c r="AK72" s="7"/>
      <c r="AL72" s="7"/>
      <c r="AX72" s="7"/>
      <c r="AY72" s="7"/>
      <c r="AZ72" s="7"/>
      <c r="BA72" s="7"/>
      <c r="BB72" s="7"/>
      <c r="BC72" s="7"/>
      <c r="BD72" s="7"/>
      <c r="BE72" s="7"/>
    </row>
    <row r="73" spans="26:57" x14ac:dyDescent="0.2">
      <c r="Z73" s="16"/>
      <c r="AA73" s="16"/>
      <c r="AB73" s="16"/>
      <c r="AC73" s="16"/>
      <c r="AD73" s="7"/>
      <c r="AE73" s="7"/>
      <c r="AF73" s="7"/>
      <c r="AG73" s="7"/>
      <c r="AH73" s="7"/>
      <c r="AI73" s="7"/>
      <c r="AJ73" s="7"/>
      <c r="AK73" s="7"/>
      <c r="AL73" s="7"/>
      <c r="AX73" s="7"/>
      <c r="AY73" s="7"/>
      <c r="AZ73" s="7"/>
      <c r="BA73" s="7"/>
      <c r="BB73" s="7"/>
      <c r="BC73" s="7"/>
      <c r="BD73" s="7"/>
      <c r="BE73" s="7"/>
    </row>
    <row r="74" spans="26:57" x14ac:dyDescent="0.2">
      <c r="Z74" s="16"/>
      <c r="AA74" s="16"/>
      <c r="AB74" s="16"/>
      <c r="AC74" s="16"/>
      <c r="AD74" s="7"/>
      <c r="AE74" s="7"/>
      <c r="AF74" s="7"/>
      <c r="AG74" s="7"/>
      <c r="AH74" s="7"/>
      <c r="AI74" s="7"/>
      <c r="AJ74" s="7"/>
      <c r="AK74" s="7"/>
      <c r="AL74" s="7"/>
      <c r="AX74" s="7"/>
      <c r="AY74" s="7"/>
      <c r="AZ74" s="7"/>
      <c r="BA74" s="7"/>
      <c r="BB74" s="7"/>
      <c r="BC74" s="7"/>
      <c r="BD74" s="7"/>
      <c r="BE74" s="7"/>
    </row>
    <row r="75" spans="26:57" x14ac:dyDescent="0.2">
      <c r="Z75" s="16"/>
      <c r="AA75" s="16"/>
      <c r="AB75" s="16"/>
      <c r="AC75" s="16"/>
      <c r="AD75" s="7"/>
      <c r="AE75" s="7"/>
      <c r="AF75" s="7"/>
      <c r="AG75" s="7"/>
      <c r="AH75" s="7"/>
      <c r="AI75" s="7"/>
      <c r="AJ75" s="7"/>
      <c r="AK75" s="7"/>
      <c r="AL75" s="7"/>
      <c r="AX75" s="7"/>
      <c r="AY75" s="7"/>
      <c r="AZ75" s="7"/>
      <c r="BA75" s="7"/>
      <c r="BB75" s="7"/>
      <c r="BC75" s="7"/>
      <c r="BD75" s="7"/>
      <c r="BE75" s="7"/>
    </row>
    <row r="76" spans="26:57" x14ac:dyDescent="0.2">
      <c r="Z76" s="16"/>
      <c r="AA76" s="16"/>
      <c r="AB76" s="16"/>
      <c r="AC76" s="16"/>
      <c r="AD76" s="7"/>
      <c r="AE76" s="7"/>
      <c r="AF76" s="7"/>
      <c r="AG76" s="7"/>
      <c r="AH76" s="7"/>
      <c r="AI76" s="7"/>
      <c r="AJ76" s="7"/>
      <c r="AK76" s="7"/>
      <c r="AL76" s="7"/>
      <c r="AX76" s="7"/>
      <c r="AY76" s="7"/>
      <c r="AZ76" s="7"/>
      <c r="BA76" s="7"/>
      <c r="BB76" s="7"/>
      <c r="BC76" s="7"/>
      <c r="BD76" s="7"/>
      <c r="BE76" s="7"/>
    </row>
    <row r="77" spans="26:57" x14ac:dyDescent="0.2">
      <c r="Z77" s="16"/>
      <c r="AA77" s="16"/>
      <c r="AB77" s="16"/>
      <c r="AC77" s="16"/>
      <c r="AD77" s="7"/>
      <c r="AE77" s="7"/>
      <c r="AF77" s="7"/>
      <c r="AG77" s="7"/>
      <c r="AH77" s="7"/>
      <c r="AI77" s="7"/>
      <c r="AJ77" s="7"/>
      <c r="AK77" s="7"/>
      <c r="AL77" s="7"/>
      <c r="AX77" s="7"/>
      <c r="AY77" s="7"/>
      <c r="AZ77" s="7"/>
      <c r="BA77" s="7"/>
      <c r="BB77" s="7"/>
      <c r="BC77" s="7"/>
      <c r="BD77" s="7"/>
      <c r="BE77" s="7"/>
    </row>
    <row r="78" spans="26:57" x14ac:dyDescent="0.2">
      <c r="Z78" s="16"/>
      <c r="AA78" s="16"/>
      <c r="AB78" s="16"/>
      <c r="AC78" s="16"/>
      <c r="AD78" s="7"/>
      <c r="AE78" s="7"/>
      <c r="AF78" s="7"/>
      <c r="AG78" s="7"/>
      <c r="AH78" s="7"/>
      <c r="AI78" s="7"/>
      <c r="AJ78" s="7"/>
      <c r="AK78" s="7"/>
      <c r="AL78" s="7"/>
      <c r="AX78" s="7"/>
      <c r="AY78" s="7"/>
      <c r="AZ78" s="7"/>
      <c r="BA78" s="7"/>
      <c r="BB78" s="7"/>
      <c r="BC78" s="7"/>
      <c r="BD78" s="7"/>
      <c r="BE78" s="7"/>
    </row>
    <row r="79" spans="26:57" x14ac:dyDescent="0.2">
      <c r="Z79" s="16"/>
      <c r="AA79" s="16"/>
      <c r="AB79" s="16"/>
      <c r="AC79" s="16"/>
      <c r="AD79" s="7"/>
      <c r="AE79" s="7"/>
      <c r="AF79" s="7"/>
      <c r="AG79" s="7"/>
      <c r="AH79" s="7"/>
      <c r="AI79" s="7"/>
      <c r="AJ79" s="7"/>
      <c r="AK79" s="7"/>
      <c r="AL79" s="7"/>
      <c r="AX79" s="7"/>
      <c r="AY79" s="7"/>
      <c r="AZ79" s="7"/>
      <c r="BA79" s="7"/>
      <c r="BB79" s="7"/>
      <c r="BC79" s="7"/>
      <c r="BD79" s="7"/>
      <c r="BE79" s="7"/>
    </row>
    <row r="80" spans="26:57" x14ac:dyDescent="0.2">
      <c r="Z80" s="16"/>
      <c r="AA80" s="16"/>
      <c r="AB80" s="16"/>
      <c r="AC80" s="16"/>
      <c r="AD80" s="7"/>
      <c r="AE80" s="7"/>
      <c r="AF80" s="7"/>
      <c r="AG80" s="7"/>
      <c r="AH80" s="7"/>
      <c r="AI80" s="7"/>
      <c r="AJ80" s="7"/>
      <c r="AK80" s="7"/>
      <c r="AL80" s="7"/>
      <c r="AX80" s="7"/>
      <c r="AY80" s="7"/>
      <c r="AZ80" s="7"/>
      <c r="BA80" s="7"/>
      <c r="BB80" s="7"/>
      <c r="BC80" s="7"/>
      <c r="BD80" s="7"/>
      <c r="BE80" s="7"/>
    </row>
    <row r="81" spans="26:57" x14ac:dyDescent="0.2">
      <c r="Z81" s="16"/>
      <c r="AA81" s="16"/>
      <c r="AB81" s="16"/>
      <c r="AC81" s="16"/>
      <c r="AD81" s="7"/>
      <c r="AE81" s="7"/>
      <c r="AF81" s="7"/>
      <c r="AG81" s="7"/>
      <c r="AH81" s="7"/>
      <c r="AI81" s="7"/>
      <c r="AJ81" s="7"/>
      <c r="AK81" s="7"/>
      <c r="AL81" s="7"/>
      <c r="AX81" s="7"/>
      <c r="AY81" s="7"/>
      <c r="AZ81" s="7"/>
      <c r="BA81" s="7"/>
      <c r="BB81" s="7"/>
      <c r="BC81" s="7"/>
      <c r="BD81" s="7"/>
      <c r="BE81" s="7"/>
    </row>
    <row r="82" spans="26:57" x14ac:dyDescent="0.2">
      <c r="Z82" s="16"/>
      <c r="AA82" s="16"/>
      <c r="AB82" s="16"/>
      <c r="AC82" s="16"/>
      <c r="AD82" s="7"/>
      <c r="AE82" s="7"/>
      <c r="AF82" s="7"/>
      <c r="AG82" s="7"/>
      <c r="AH82" s="7"/>
      <c r="AI82" s="7"/>
      <c r="AJ82" s="7"/>
      <c r="AK82" s="7"/>
      <c r="AL82" s="7"/>
      <c r="AX82" s="7"/>
      <c r="AY82" s="7"/>
      <c r="AZ82" s="7"/>
      <c r="BA82" s="7"/>
      <c r="BB82" s="7"/>
      <c r="BC82" s="7"/>
      <c r="BD82" s="7"/>
      <c r="BE82" s="7"/>
    </row>
    <row r="83" spans="26:57" x14ac:dyDescent="0.2">
      <c r="Z83" s="16"/>
      <c r="AA83" s="16"/>
      <c r="AB83" s="16"/>
      <c r="AC83" s="16"/>
      <c r="AD83" s="7"/>
      <c r="AE83" s="7"/>
      <c r="AF83" s="7"/>
      <c r="AG83" s="7"/>
      <c r="AH83" s="7"/>
      <c r="AI83" s="7"/>
      <c r="AJ83" s="7"/>
      <c r="AK83" s="7"/>
      <c r="AL83" s="7"/>
      <c r="AX83" s="7"/>
      <c r="AY83" s="7"/>
      <c r="AZ83" s="7"/>
      <c r="BA83" s="7"/>
      <c r="BB83" s="7"/>
      <c r="BC83" s="7"/>
      <c r="BD83" s="7"/>
      <c r="BE83" s="7"/>
    </row>
    <row r="84" spans="26:57" x14ac:dyDescent="0.2">
      <c r="Z84" s="16"/>
      <c r="AA84" s="16"/>
      <c r="AB84" s="16"/>
      <c r="AC84" s="16"/>
      <c r="AD84" s="7"/>
      <c r="AE84" s="7"/>
      <c r="AF84" s="7"/>
      <c r="AG84" s="7"/>
      <c r="AH84" s="7"/>
      <c r="AI84" s="7"/>
      <c r="AJ84" s="7"/>
      <c r="AK84" s="7"/>
      <c r="AL84" s="7"/>
      <c r="AX84" s="7"/>
      <c r="AY84" s="7"/>
      <c r="AZ84" s="7"/>
      <c r="BA84" s="7"/>
      <c r="BB84" s="7"/>
      <c r="BC84" s="7"/>
      <c r="BD84" s="7"/>
      <c r="BE84" s="7"/>
    </row>
    <row r="85" spans="26:57" x14ac:dyDescent="0.2"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"/>
      <c r="AY85" s="3"/>
      <c r="AZ85" s="3"/>
      <c r="BA85" s="3"/>
      <c r="BB85" s="16"/>
      <c r="BC85" s="16"/>
      <c r="BD85" s="16"/>
      <c r="BE85" s="16"/>
    </row>
    <row r="86" spans="26:57" x14ac:dyDescent="0.2"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"/>
      <c r="AY86" s="3"/>
      <c r="AZ86" s="3"/>
      <c r="BA86" s="3"/>
      <c r="BB86" s="16"/>
      <c r="BC86" s="16"/>
      <c r="BD86" s="16"/>
      <c r="BE86" s="16"/>
    </row>
    <row r="87" spans="26:57" x14ac:dyDescent="0.2"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"/>
      <c r="AY87" s="3"/>
      <c r="AZ87" s="3"/>
      <c r="BA87" s="3"/>
      <c r="BB87" s="16"/>
      <c r="BC87" s="16"/>
      <c r="BD87" s="16"/>
      <c r="BE87" s="16"/>
    </row>
    <row r="88" spans="26:57" x14ac:dyDescent="0.2"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"/>
      <c r="AY88" s="3"/>
      <c r="AZ88" s="3"/>
      <c r="BA88" s="3"/>
      <c r="BB88" s="16"/>
      <c r="BC88" s="16"/>
      <c r="BD88" s="16"/>
      <c r="BE88" s="16"/>
    </row>
    <row r="89" spans="26:57" x14ac:dyDescent="0.2"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"/>
      <c r="AY89" s="3"/>
      <c r="AZ89" s="3"/>
      <c r="BA89" s="3"/>
      <c r="BB89" s="16"/>
      <c r="BC89" s="16"/>
      <c r="BD89" s="16"/>
      <c r="BE89" s="16"/>
    </row>
    <row r="90" spans="26:57" x14ac:dyDescent="0.2"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"/>
      <c r="AY90" s="3"/>
      <c r="AZ90" s="3"/>
      <c r="BA90" s="3"/>
      <c r="BB90" s="16"/>
      <c r="BC90" s="16"/>
      <c r="BD90" s="16"/>
      <c r="BE90" s="16"/>
    </row>
  </sheetData>
  <mergeCells count="3">
    <mergeCell ref="AM1:AU1"/>
    <mergeCell ref="AV1:BA1"/>
    <mergeCell ref="B1:Y1"/>
  </mergeCells>
  <phoneticPr fontId="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 pantaneiro</vt:lpstr>
    </vt:vector>
  </TitlesOfParts>
  <Company>UNESP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F. Melo</dc:creator>
  <cp:lastModifiedBy>Bruno F Melo</cp:lastModifiedBy>
  <dcterms:created xsi:type="dcterms:W3CDTF">2014-02-26T18:25:59Z</dcterms:created>
  <dcterms:modified xsi:type="dcterms:W3CDTF">2021-05-13T14:37:04Z</dcterms:modified>
</cp:coreProperties>
</file>